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20" yWindow="105" windowWidth="15180" windowHeight="8070" tabRatio="888"/>
  </bookViews>
  <sheets>
    <sheet name="สรุป" sheetId="21" r:id="rId1"/>
    <sheet name="อัตรากำลังแยกหน่วย" sheetId="18" r:id="rId2"/>
    <sheet name="เกษียณ10ปี" sheetId="24" r:id="rId3"/>
  </sheets>
  <definedNames>
    <definedName name="_xlnm._FilterDatabase" localSheetId="1" hidden="1">อัตรากำลังแยกหน่วย!$A$3:$AA$260</definedName>
    <definedName name="_xlnm.Print_Area" localSheetId="2">เกษียณ10ปี!$A$1:$L$23</definedName>
    <definedName name="_xlnm.Print_Area" localSheetId="0">สรุป!$A$25:$Z$47</definedName>
    <definedName name="_xlnm.Print_Area" localSheetId="1">อัตรากำลังแยกหน่วย!$A$1:$AA$272</definedName>
    <definedName name="_xlnm.Print_Titles" localSheetId="1">อัตรากำลังแยกหน่วย!$2:$3</definedName>
  </definedNames>
  <calcPr calcId="125725"/>
</workbook>
</file>

<file path=xl/calcChain.xml><?xml version="1.0" encoding="utf-8"?>
<calcChain xmlns="http://schemas.openxmlformats.org/spreadsheetml/2006/main">
  <c r="B14" i="21"/>
  <c r="B23" s="1"/>
  <c r="C14"/>
  <c r="C23" s="1"/>
  <c r="D14"/>
  <c r="D23" s="1"/>
  <c r="E14"/>
  <c r="E23" s="1"/>
  <c r="F14"/>
  <c r="F23" s="1"/>
  <c r="G14"/>
  <c r="G23" s="1"/>
  <c r="H14"/>
  <c r="H23" s="1"/>
  <c r="I14"/>
  <c r="I23" s="1"/>
  <c r="J14"/>
  <c r="K14"/>
  <c r="K23" s="1"/>
  <c r="L14"/>
  <c r="L23" s="1"/>
  <c r="M14"/>
  <c r="M23" s="1"/>
  <c r="N14"/>
  <c r="N23" s="1"/>
  <c r="O14"/>
  <c r="O23" s="1"/>
  <c r="P14"/>
  <c r="P23" s="1"/>
  <c r="Q14"/>
  <c r="Q23" s="1"/>
  <c r="R14"/>
  <c r="R23" s="1"/>
  <c r="S14"/>
  <c r="T14"/>
  <c r="U14"/>
  <c r="U23" s="1"/>
  <c r="V14"/>
  <c r="V23" s="1"/>
  <c r="W14"/>
  <c r="W23" s="1"/>
  <c r="X14"/>
  <c r="X23" s="1"/>
  <c r="Y14"/>
  <c r="Y23" s="1"/>
  <c r="Z14"/>
  <c r="Z22"/>
  <c r="S22"/>
  <c r="J22"/>
  <c r="Z21"/>
  <c r="S21"/>
  <c r="J21"/>
  <c r="Z20"/>
  <c r="S20"/>
  <c r="J20"/>
  <c r="Z19"/>
  <c r="S19"/>
  <c r="J19"/>
  <c r="I14" i="24"/>
  <c r="I19"/>
  <c r="G23"/>
  <c r="J23"/>
  <c r="C23"/>
  <c r="F23"/>
  <c r="H23"/>
  <c r="I23"/>
  <c r="F19"/>
  <c r="C19"/>
  <c r="D19"/>
  <c r="E19"/>
  <c r="G19"/>
  <c r="H19"/>
  <c r="J19"/>
  <c r="K19"/>
  <c r="B19"/>
  <c r="C4"/>
  <c r="D4"/>
  <c r="E4"/>
  <c r="F4"/>
  <c r="G4"/>
  <c r="H4"/>
  <c r="I4"/>
  <c r="J4"/>
  <c r="K4"/>
  <c r="B4"/>
  <c r="B23" s="1"/>
  <c r="C9"/>
  <c r="D9"/>
  <c r="E9"/>
  <c r="F9"/>
  <c r="G9"/>
  <c r="H9"/>
  <c r="I9"/>
  <c r="J9"/>
  <c r="K9"/>
  <c r="B9"/>
  <c r="C14"/>
  <c r="D14"/>
  <c r="E14"/>
  <c r="F14"/>
  <c r="G14"/>
  <c r="H14"/>
  <c r="J14"/>
  <c r="K14"/>
  <c r="B14"/>
  <c r="L5"/>
  <c r="L6"/>
  <c r="L7"/>
  <c r="L8"/>
  <c r="L10"/>
  <c r="L11"/>
  <c r="L12"/>
  <c r="L13"/>
  <c r="L15"/>
  <c r="L16"/>
  <c r="L17"/>
  <c r="L18"/>
  <c r="L20"/>
  <c r="L21"/>
  <c r="L22"/>
  <c r="Z28" i="21"/>
  <c r="Z4" s="1"/>
  <c r="L7"/>
  <c r="M7"/>
  <c r="N7"/>
  <c r="O7"/>
  <c r="P7"/>
  <c r="Q7"/>
  <c r="R7"/>
  <c r="U7"/>
  <c r="V7"/>
  <c r="W7"/>
  <c r="X7"/>
  <c r="Y7"/>
  <c r="K7"/>
  <c r="K6"/>
  <c r="V47"/>
  <c r="L6"/>
  <c r="M6"/>
  <c r="N6"/>
  <c r="O6"/>
  <c r="P6"/>
  <c r="Q6"/>
  <c r="R6"/>
  <c r="U6"/>
  <c r="V6"/>
  <c r="W6"/>
  <c r="X6"/>
  <c r="Y6"/>
  <c r="L5"/>
  <c r="M5"/>
  <c r="N5"/>
  <c r="O5"/>
  <c r="P5"/>
  <c r="Q5"/>
  <c r="R5"/>
  <c r="U5"/>
  <c r="V5"/>
  <c r="W5"/>
  <c r="X5"/>
  <c r="Y5"/>
  <c r="K5"/>
  <c r="L4"/>
  <c r="M4"/>
  <c r="N4"/>
  <c r="O4"/>
  <c r="P4"/>
  <c r="Q4"/>
  <c r="R4"/>
  <c r="U4"/>
  <c r="V4"/>
  <c r="W4"/>
  <c r="X4"/>
  <c r="Y4"/>
  <c r="K4"/>
  <c r="J4"/>
  <c r="S23" l="1"/>
  <c r="Z23"/>
  <c r="J23"/>
  <c r="Y8"/>
  <c r="Q8"/>
  <c r="O8"/>
  <c r="M8"/>
  <c r="T20"/>
  <c r="T22"/>
  <c r="K8"/>
  <c r="X8"/>
  <c r="V8"/>
  <c r="R8"/>
  <c r="P8"/>
  <c r="N8"/>
  <c r="L8"/>
  <c r="T19"/>
  <c r="T23" s="1"/>
  <c r="T21"/>
  <c r="L19" i="24"/>
  <c r="E23"/>
  <c r="D23"/>
  <c r="L14"/>
  <c r="L9"/>
  <c r="K23"/>
  <c r="L4"/>
  <c r="W8" i="21"/>
  <c r="U8"/>
  <c r="K166" i="18"/>
  <c r="Y47" i="21"/>
  <c r="X47"/>
  <c r="W47"/>
  <c r="U47"/>
  <c r="R47"/>
  <c r="Q47"/>
  <c r="P47"/>
  <c r="O47"/>
  <c r="N47"/>
  <c r="M47"/>
  <c r="L47"/>
  <c r="K47"/>
  <c r="I47"/>
  <c r="H47"/>
  <c r="G47"/>
  <c r="F47"/>
  <c r="E47"/>
  <c r="D47"/>
  <c r="C47"/>
  <c r="B47"/>
  <c r="Z46"/>
  <c r="S46"/>
  <c r="J46"/>
  <c r="Z45"/>
  <c r="S45"/>
  <c r="J45"/>
  <c r="Z44"/>
  <c r="S44"/>
  <c r="J44"/>
  <c r="Z43"/>
  <c r="Z7" s="1"/>
  <c r="S43"/>
  <c r="S7" s="1"/>
  <c r="J43"/>
  <c r="Z42"/>
  <c r="S42"/>
  <c r="J42"/>
  <c r="Z41"/>
  <c r="S41"/>
  <c r="J41"/>
  <c r="Z40"/>
  <c r="S40"/>
  <c r="J40"/>
  <c r="Z39"/>
  <c r="S39"/>
  <c r="J39"/>
  <c r="Z38"/>
  <c r="Z6" s="1"/>
  <c r="S38"/>
  <c r="S6" s="1"/>
  <c r="J38"/>
  <c r="Z37"/>
  <c r="S37"/>
  <c r="J37"/>
  <c r="Z36"/>
  <c r="S36"/>
  <c r="J36"/>
  <c r="Z35"/>
  <c r="S35"/>
  <c r="J35"/>
  <c r="Z34"/>
  <c r="S34"/>
  <c r="J34"/>
  <c r="Z33"/>
  <c r="Z5" s="1"/>
  <c r="S33"/>
  <c r="S5" s="1"/>
  <c r="J33"/>
  <c r="Z32"/>
  <c r="S32"/>
  <c r="J32"/>
  <c r="Z31"/>
  <c r="S31"/>
  <c r="J31"/>
  <c r="Z30"/>
  <c r="S30"/>
  <c r="J30"/>
  <c r="Z29"/>
  <c r="S29"/>
  <c r="J29"/>
  <c r="S28"/>
  <c r="J28"/>
  <c r="J5"/>
  <c r="J6"/>
  <c r="J7"/>
  <c r="C8"/>
  <c r="D8"/>
  <c r="E8"/>
  <c r="F8"/>
  <c r="G8"/>
  <c r="H8"/>
  <c r="I8"/>
  <c r="B8"/>
  <c r="AA255" i="18"/>
  <c r="AA259"/>
  <c r="AA258"/>
  <c r="AA257" s="1"/>
  <c r="AA256"/>
  <c r="AA254"/>
  <c r="AA252"/>
  <c r="AA251"/>
  <c r="AA249"/>
  <c r="AA248"/>
  <c r="AA247"/>
  <c r="AA245"/>
  <c r="AA244"/>
  <c r="AA242"/>
  <c r="AA241"/>
  <c r="AA240"/>
  <c r="AA237"/>
  <c r="AA236"/>
  <c r="AA234"/>
  <c r="AA233"/>
  <c r="AA232"/>
  <c r="AA230"/>
  <c r="AA229"/>
  <c r="AA227"/>
  <c r="AA226" s="1"/>
  <c r="AA225"/>
  <c r="AA224"/>
  <c r="AA222"/>
  <c r="AA221" s="1"/>
  <c r="AA220"/>
  <c r="AA219"/>
  <c r="AA217"/>
  <c r="AA216"/>
  <c r="AA214"/>
  <c r="AA213"/>
  <c r="AA211"/>
  <c r="AA210"/>
  <c r="AA208"/>
  <c r="AA207"/>
  <c r="AA205"/>
  <c r="AA204"/>
  <c r="AA202"/>
  <c r="AA201"/>
  <c r="AA200"/>
  <c r="AA198"/>
  <c r="AA197"/>
  <c r="AA195"/>
  <c r="AA194"/>
  <c r="AA192"/>
  <c r="AA191"/>
  <c r="AA190"/>
  <c r="AA188"/>
  <c r="AA187"/>
  <c r="AA185"/>
  <c r="AA184" s="1"/>
  <c r="AA182"/>
  <c r="AA181"/>
  <c r="AA179"/>
  <c r="AA178"/>
  <c r="AA177"/>
  <c r="AA175"/>
  <c r="AA174"/>
  <c r="AA173"/>
  <c r="AA171"/>
  <c r="AA170"/>
  <c r="AA169"/>
  <c r="AA167"/>
  <c r="AA166"/>
  <c r="AA165"/>
  <c r="AA163"/>
  <c r="AA162"/>
  <c r="AA160"/>
  <c r="AA159"/>
  <c r="AA158"/>
  <c r="AA157"/>
  <c r="AA155"/>
  <c r="AA153" s="1"/>
  <c r="AA154"/>
  <c r="AA152"/>
  <c r="AA151"/>
  <c r="AA149"/>
  <c r="AA148"/>
  <c r="AA147"/>
  <c r="AA145"/>
  <c r="AA143" s="1"/>
  <c r="AA144"/>
  <c r="AA142"/>
  <c r="AA141"/>
  <c r="AA140"/>
  <c r="AA138"/>
  <c r="AA136" s="1"/>
  <c r="AA137"/>
  <c r="AA135"/>
  <c r="AA134"/>
  <c r="AA133"/>
  <c r="AA131"/>
  <c r="AA130"/>
  <c r="AA129"/>
  <c r="AA127"/>
  <c r="AA126"/>
  <c r="AA124"/>
  <c r="AA123"/>
  <c r="AA122"/>
  <c r="AA120"/>
  <c r="AA119"/>
  <c r="AA117"/>
  <c r="AA116"/>
  <c r="AA115"/>
  <c r="AA112"/>
  <c r="AA111"/>
  <c r="AA110"/>
  <c r="AA109"/>
  <c r="AA107"/>
  <c r="AA106"/>
  <c r="AA105"/>
  <c r="AA104"/>
  <c r="AA102"/>
  <c r="AA101"/>
  <c r="AA100"/>
  <c r="AA99"/>
  <c r="AA97"/>
  <c r="AA96"/>
  <c r="AA95"/>
  <c r="AA94"/>
  <c r="AA92"/>
  <c r="AA91"/>
  <c r="AA90"/>
  <c r="AA88"/>
  <c r="AA87"/>
  <c r="AA86"/>
  <c r="AA85"/>
  <c r="AA83"/>
  <c r="AA82"/>
  <c r="AA81"/>
  <c r="AA80"/>
  <c r="AA78"/>
  <c r="AA77"/>
  <c r="AA76"/>
  <c r="AA75"/>
  <c r="AA73"/>
  <c r="AA72"/>
  <c r="AA71"/>
  <c r="AA70"/>
  <c r="AA68"/>
  <c r="AA67"/>
  <c r="AA66"/>
  <c r="AA64" s="1"/>
  <c r="AA65"/>
  <c r="AA63"/>
  <c r="AA62"/>
  <c r="AA61"/>
  <c r="AA60"/>
  <c r="AA58"/>
  <c r="AA57"/>
  <c r="AA56"/>
  <c r="AA55"/>
  <c r="AA53"/>
  <c r="AA52"/>
  <c r="AA51"/>
  <c r="AA50"/>
  <c r="AA48"/>
  <c r="AA47"/>
  <c r="AA46"/>
  <c r="AA45"/>
  <c r="AA43"/>
  <c r="AA42"/>
  <c r="AA41"/>
  <c r="AA40"/>
  <c r="AA38"/>
  <c r="AA37"/>
  <c r="AA36"/>
  <c r="AA35"/>
  <c r="AA33"/>
  <c r="AA32"/>
  <c r="AA31"/>
  <c r="AA30"/>
  <c r="AA28"/>
  <c r="AA27"/>
  <c r="AA26"/>
  <c r="AA25"/>
  <c r="AA23"/>
  <c r="AA22"/>
  <c r="AA21"/>
  <c r="AA20"/>
  <c r="AA18"/>
  <c r="AA17"/>
  <c r="AA16"/>
  <c r="AA14" s="1"/>
  <c r="AA15"/>
  <c r="AA13"/>
  <c r="AA12"/>
  <c r="AA11"/>
  <c r="AA9"/>
  <c r="AA8"/>
  <c r="AA7"/>
  <c r="AA6"/>
  <c r="T259"/>
  <c r="T240"/>
  <c r="T258"/>
  <c r="T256"/>
  <c r="T253" s="1"/>
  <c r="T255"/>
  <c r="T254"/>
  <c r="T252"/>
  <c r="T251"/>
  <c r="T249"/>
  <c r="T248"/>
  <c r="T247"/>
  <c r="T245"/>
  <c r="T244"/>
  <c r="T242"/>
  <c r="T241"/>
  <c r="T237"/>
  <c r="T236"/>
  <c r="T234"/>
  <c r="T233"/>
  <c r="T232"/>
  <c r="T230"/>
  <c r="T229"/>
  <c r="T227"/>
  <c r="T226" s="1"/>
  <c r="T225"/>
  <c r="T224"/>
  <c r="T222"/>
  <c r="T221" s="1"/>
  <c r="T220"/>
  <c r="T219"/>
  <c r="T218" s="1"/>
  <c r="T217"/>
  <c r="T216"/>
  <c r="T214"/>
  <c r="T213"/>
  <c r="T211"/>
  <c r="T210"/>
  <c r="T208"/>
  <c r="T207"/>
  <c r="T205"/>
  <c r="T203" s="1"/>
  <c r="T204"/>
  <c r="T202"/>
  <c r="T201"/>
  <c r="T200"/>
  <c r="T198"/>
  <c r="T197"/>
  <c r="T195"/>
  <c r="T194"/>
  <c r="T192"/>
  <c r="T191"/>
  <c r="T190"/>
  <c r="T188"/>
  <c r="T187"/>
  <c r="T185"/>
  <c r="T184" s="1"/>
  <c r="T182"/>
  <c r="T181"/>
  <c r="T179"/>
  <c r="T178"/>
  <c r="T177"/>
  <c r="T175"/>
  <c r="T174"/>
  <c r="T173"/>
  <c r="T171"/>
  <c r="T170"/>
  <c r="T169"/>
  <c r="T167"/>
  <c r="T166"/>
  <c r="U166" s="1"/>
  <c r="T165"/>
  <c r="T163"/>
  <c r="T162"/>
  <c r="T160"/>
  <c r="T159"/>
  <c r="T156" s="1"/>
  <c r="T158"/>
  <c r="T157"/>
  <c r="T155"/>
  <c r="T154"/>
  <c r="T152"/>
  <c r="T151"/>
  <c r="T149"/>
  <c r="T148"/>
  <c r="T147"/>
  <c r="T145"/>
  <c r="T144"/>
  <c r="T142"/>
  <c r="T139" s="1"/>
  <c r="T141"/>
  <c r="T140"/>
  <c r="T138"/>
  <c r="T137"/>
  <c r="T135"/>
  <c r="T134"/>
  <c r="T133"/>
  <c r="T131"/>
  <c r="T130"/>
  <c r="T129"/>
  <c r="T127"/>
  <c r="T126"/>
  <c r="T124"/>
  <c r="T123"/>
  <c r="T122"/>
  <c r="T120"/>
  <c r="T119"/>
  <c r="T117"/>
  <c r="T116"/>
  <c r="T115"/>
  <c r="T112"/>
  <c r="T111"/>
  <c r="T110"/>
  <c r="T109"/>
  <c r="T107"/>
  <c r="T106"/>
  <c r="T105"/>
  <c r="T104"/>
  <c r="T102"/>
  <c r="T101"/>
  <c r="T100"/>
  <c r="T99"/>
  <c r="T97"/>
  <c r="T96"/>
  <c r="T95"/>
  <c r="T94"/>
  <c r="T92"/>
  <c r="T91"/>
  <c r="T90"/>
  <c r="T88"/>
  <c r="T87"/>
  <c r="T86"/>
  <c r="T85"/>
  <c r="T84" s="1"/>
  <c r="T83"/>
  <c r="T82"/>
  <c r="T81"/>
  <c r="T80"/>
  <c r="T78"/>
  <c r="T77"/>
  <c r="T76"/>
  <c r="T75"/>
  <c r="T73"/>
  <c r="T72"/>
  <c r="T71"/>
  <c r="T70"/>
  <c r="T68"/>
  <c r="T67"/>
  <c r="T66"/>
  <c r="T65"/>
  <c r="T63"/>
  <c r="T62"/>
  <c r="T61"/>
  <c r="T60"/>
  <c r="T58"/>
  <c r="T57"/>
  <c r="T56"/>
  <c r="T55"/>
  <c r="T53"/>
  <c r="T52"/>
  <c r="T51"/>
  <c r="T50"/>
  <c r="T48"/>
  <c r="T47"/>
  <c r="T46"/>
  <c r="T45"/>
  <c r="T43"/>
  <c r="T42"/>
  <c r="T41"/>
  <c r="T40"/>
  <c r="T38"/>
  <c r="T37"/>
  <c r="T36"/>
  <c r="T35"/>
  <c r="T33"/>
  <c r="T32"/>
  <c r="T31"/>
  <c r="T30"/>
  <c r="T28"/>
  <c r="T27"/>
  <c r="T26"/>
  <c r="T25"/>
  <c r="T23"/>
  <c r="T22"/>
  <c r="T21"/>
  <c r="T20"/>
  <c r="T18"/>
  <c r="T17"/>
  <c r="T16"/>
  <c r="T15"/>
  <c r="T13"/>
  <c r="T12"/>
  <c r="T11"/>
  <c r="T9"/>
  <c r="T8"/>
  <c r="T7"/>
  <c r="T6"/>
  <c r="K7"/>
  <c r="U7" s="1"/>
  <c r="K6"/>
  <c r="K256"/>
  <c r="E253"/>
  <c r="K13"/>
  <c r="U13" s="1"/>
  <c r="K259"/>
  <c r="U259" s="1"/>
  <c r="K258"/>
  <c r="K255"/>
  <c r="K254"/>
  <c r="U254" s="1"/>
  <c r="K252"/>
  <c r="U252" s="1"/>
  <c r="K251"/>
  <c r="K249"/>
  <c r="K248"/>
  <c r="U248" s="1"/>
  <c r="K247"/>
  <c r="U247" s="1"/>
  <c r="K245"/>
  <c r="K244"/>
  <c r="K242"/>
  <c r="U242" s="1"/>
  <c r="K241"/>
  <c r="U241" s="1"/>
  <c r="K240"/>
  <c r="U240" s="1"/>
  <c r="K237"/>
  <c r="K236"/>
  <c r="U236" s="1"/>
  <c r="K234"/>
  <c r="U234" s="1"/>
  <c r="K233"/>
  <c r="U233" s="1"/>
  <c r="K232"/>
  <c r="K230"/>
  <c r="U230" s="1"/>
  <c r="K229"/>
  <c r="K227"/>
  <c r="K226" s="1"/>
  <c r="K225"/>
  <c r="K224"/>
  <c r="U224" s="1"/>
  <c r="K222"/>
  <c r="K221" s="1"/>
  <c r="K220"/>
  <c r="K219"/>
  <c r="K217"/>
  <c r="U217" s="1"/>
  <c r="K216"/>
  <c r="K214"/>
  <c r="K213"/>
  <c r="K211"/>
  <c r="U211" s="1"/>
  <c r="K210"/>
  <c r="K208"/>
  <c r="K207"/>
  <c r="K205"/>
  <c r="U205" s="1"/>
  <c r="K204"/>
  <c r="K202"/>
  <c r="K201"/>
  <c r="K200"/>
  <c r="U200" s="1"/>
  <c r="K198"/>
  <c r="U198" s="1"/>
  <c r="K197"/>
  <c r="U197" s="1"/>
  <c r="K195"/>
  <c r="K194"/>
  <c r="U194" s="1"/>
  <c r="K192"/>
  <c r="U192" s="1"/>
  <c r="K191"/>
  <c r="U191" s="1"/>
  <c r="K190"/>
  <c r="K188"/>
  <c r="U188" s="1"/>
  <c r="K187"/>
  <c r="K185"/>
  <c r="K184" s="1"/>
  <c r="K182"/>
  <c r="K181"/>
  <c r="U181" s="1"/>
  <c r="K179"/>
  <c r="U179" s="1"/>
  <c r="K178"/>
  <c r="U178" s="1"/>
  <c r="K177"/>
  <c r="K175"/>
  <c r="U175" s="1"/>
  <c r="K174"/>
  <c r="U174" s="1"/>
  <c r="K173"/>
  <c r="U173" s="1"/>
  <c r="K171"/>
  <c r="K170"/>
  <c r="U170" s="1"/>
  <c r="K169"/>
  <c r="U169" s="1"/>
  <c r="K167"/>
  <c r="K165"/>
  <c r="U165" s="1"/>
  <c r="K163"/>
  <c r="U163" s="1"/>
  <c r="K162"/>
  <c r="U162" s="1"/>
  <c r="K160"/>
  <c r="K159"/>
  <c r="U159" s="1"/>
  <c r="K158"/>
  <c r="U158" s="1"/>
  <c r="K157"/>
  <c r="U157" s="1"/>
  <c r="K155"/>
  <c r="K154"/>
  <c r="U154" s="1"/>
  <c r="K152"/>
  <c r="U152" s="1"/>
  <c r="K151"/>
  <c r="U151" s="1"/>
  <c r="K149"/>
  <c r="K148"/>
  <c r="U148" s="1"/>
  <c r="K147"/>
  <c r="U147" s="1"/>
  <c r="K145"/>
  <c r="K144"/>
  <c r="K142"/>
  <c r="U142" s="1"/>
  <c r="K141"/>
  <c r="U141" s="1"/>
  <c r="K140"/>
  <c r="U140" s="1"/>
  <c r="K138"/>
  <c r="K137"/>
  <c r="U137" s="1"/>
  <c r="K135"/>
  <c r="U135" s="1"/>
  <c r="K134"/>
  <c r="U134" s="1"/>
  <c r="K133"/>
  <c r="K131"/>
  <c r="U131" s="1"/>
  <c r="K130"/>
  <c r="U130" s="1"/>
  <c r="K129"/>
  <c r="U129" s="1"/>
  <c r="K127"/>
  <c r="K126"/>
  <c r="U126" s="1"/>
  <c r="K124"/>
  <c r="U124" s="1"/>
  <c r="K123"/>
  <c r="U123" s="1"/>
  <c r="K122"/>
  <c r="K120"/>
  <c r="U120" s="1"/>
  <c r="K119"/>
  <c r="K117"/>
  <c r="K116"/>
  <c r="K115"/>
  <c r="U115" s="1"/>
  <c r="K112"/>
  <c r="U112" s="1"/>
  <c r="K111"/>
  <c r="U111" s="1"/>
  <c r="K110"/>
  <c r="K109"/>
  <c r="U109" s="1"/>
  <c r="K107"/>
  <c r="U107" s="1"/>
  <c r="K106"/>
  <c r="U106" s="1"/>
  <c r="K105"/>
  <c r="K104"/>
  <c r="U104" s="1"/>
  <c r="K102"/>
  <c r="U102" s="1"/>
  <c r="K101"/>
  <c r="U101" s="1"/>
  <c r="K100"/>
  <c r="K99"/>
  <c r="U99" s="1"/>
  <c r="K97"/>
  <c r="U97" s="1"/>
  <c r="K96"/>
  <c r="U96" s="1"/>
  <c r="K95"/>
  <c r="K94"/>
  <c r="U94" s="1"/>
  <c r="K92"/>
  <c r="U92" s="1"/>
  <c r="K91"/>
  <c r="U91" s="1"/>
  <c r="K90"/>
  <c r="K88"/>
  <c r="U88" s="1"/>
  <c r="K87"/>
  <c r="U87" s="1"/>
  <c r="K86"/>
  <c r="U86" s="1"/>
  <c r="K85"/>
  <c r="K83"/>
  <c r="U83" s="1"/>
  <c r="K82"/>
  <c r="U82" s="1"/>
  <c r="K81"/>
  <c r="U81" s="1"/>
  <c r="K80"/>
  <c r="K78"/>
  <c r="U78" s="1"/>
  <c r="K77"/>
  <c r="U77" s="1"/>
  <c r="K76"/>
  <c r="U76" s="1"/>
  <c r="K75"/>
  <c r="K73"/>
  <c r="U73" s="1"/>
  <c r="K72"/>
  <c r="U72" s="1"/>
  <c r="K71"/>
  <c r="U71" s="1"/>
  <c r="K70"/>
  <c r="K68"/>
  <c r="U68" s="1"/>
  <c r="K67"/>
  <c r="U67" s="1"/>
  <c r="K66"/>
  <c r="U66" s="1"/>
  <c r="K65"/>
  <c r="K63"/>
  <c r="U63" s="1"/>
  <c r="K62"/>
  <c r="U62" s="1"/>
  <c r="K61"/>
  <c r="U61" s="1"/>
  <c r="K60"/>
  <c r="K58"/>
  <c r="U58" s="1"/>
  <c r="K57"/>
  <c r="U57" s="1"/>
  <c r="K56"/>
  <c r="U56" s="1"/>
  <c r="K55"/>
  <c r="K53"/>
  <c r="U53" s="1"/>
  <c r="K52"/>
  <c r="U52" s="1"/>
  <c r="K51"/>
  <c r="U51" s="1"/>
  <c r="K50"/>
  <c r="K48"/>
  <c r="U48" s="1"/>
  <c r="K47"/>
  <c r="U47" s="1"/>
  <c r="K46"/>
  <c r="U46" s="1"/>
  <c r="K45"/>
  <c r="K43"/>
  <c r="U43" s="1"/>
  <c r="K42"/>
  <c r="U42" s="1"/>
  <c r="K41"/>
  <c r="U41" s="1"/>
  <c r="K40"/>
  <c r="K38"/>
  <c r="U38" s="1"/>
  <c r="K37"/>
  <c r="U37" s="1"/>
  <c r="K36"/>
  <c r="U36" s="1"/>
  <c r="K35"/>
  <c r="K33"/>
  <c r="U33" s="1"/>
  <c r="K32"/>
  <c r="U32" s="1"/>
  <c r="K31"/>
  <c r="U31" s="1"/>
  <c r="K30"/>
  <c r="K28"/>
  <c r="U28" s="1"/>
  <c r="K27"/>
  <c r="U27" s="1"/>
  <c r="K26"/>
  <c r="U26" s="1"/>
  <c r="K25"/>
  <c r="K23"/>
  <c r="U23" s="1"/>
  <c r="K22"/>
  <c r="U22" s="1"/>
  <c r="K21"/>
  <c r="U21" s="1"/>
  <c r="K20"/>
  <c r="K18"/>
  <c r="U18" s="1"/>
  <c r="K17"/>
  <c r="U17" s="1"/>
  <c r="K16"/>
  <c r="U16" s="1"/>
  <c r="K15"/>
  <c r="K12"/>
  <c r="U12" s="1"/>
  <c r="K11"/>
  <c r="U11" s="1"/>
  <c r="K9"/>
  <c r="K8"/>
  <c r="C5"/>
  <c r="D5"/>
  <c r="E5"/>
  <c r="F5"/>
  <c r="G5"/>
  <c r="H5"/>
  <c r="I5"/>
  <c r="J5"/>
  <c r="L5"/>
  <c r="M5"/>
  <c r="N5"/>
  <c r="O5"/>
  <c r="P5"/>
  <c r="Q5"/>
  <c r="R5"/>
  <c r="S5"/>
  <c r="V5"/>
  <c r="W5"/>
  <c r="X5"/>
  <c r="Y5"/>
  <c r="Z5"/>
  <c r="C10"/>
  <c r="D10"/>
  <c r="E10"/>
  <c r="F10"/>
  <c r="G10"/>
  <c r="H10"/>
  <c r="I10"/>
  <c r="J10"/>
  <c r="L10"/>
  <c r="M10"/>
  <c r="N10"/>
  <c r="O10"/>
  <c r="P10"/>
  <c r="Q10"/>
  <c r="R10"/>
  <c r="S10"/>
  <c r="V10"/>
  <c r="W10"/>
  <c r="X10"/>
  <c r="Y10"/>
  <c r="Z10"/>
  <c r="C14"/>
  <c r="D14"/>
  <c r="E14"/>
  <c r="F14"/>
  <c r="G14"/>
  <c r="H14"/>
  <c r="I14"/>
  <c r="J14"/>
  <c r="L14"/>
  <c r="M14"/>
  <c r="N14"/>
  <c r="O14"/>
  <c r="P14"/>
  <c r="Q14"/>
  <c r="R14"/>
  <c r="S14"/>
  <c r="V14"/>
  <c r="W14"/>
  <c r="X14"/>
  <c r="Y14"/>
  <c r="Z14"/>
  <c r="C19"/>
  <c r="D19"/>
  <c r="E19"/>
  <c r="F19"/>
  <c r="G19"/>
  <c r="H19"/>
  <c r="I19"/>
  <c r="J19"/>
  <c r="L19"/>
  <c r="M19"/>
  <c r="N19"/>
  <c r="O19"/>
  <c r="P19"/>
  <c r="Q19"/>
  <c r="R19"/>
  <c r="S19"/>
  <c r="V19"/>
  <c r="W19"/>
  <c r="X19"/>
  <c r="Y19"/>
  <c r="Z19"/>
  <c r="C24"/>
  <c r="D24"/>
  <c r="E24"/>
  <c r="F24"/>
  <c r="G24"/>
  <c r="H24"/>
  <c r="I24"/>
  <c r="J24"/>
  <c r="L24"/>
  <c r="M24"/>
  <c r="N24"/>
  <c r="O24"/>
  <c r="P24"/>
  <c r="Q24"/>
  <c r="R24"/>
  <c r="S24"/>
  <c r="V24"/>
  <c r="W24"/>
  <c r="X24"/>
  <c r="Y24"/>
  <c r="Z24"/>
  <c r="C29"/>
  <c r="D29"/>
  <c r="E29"/>
  <c r="F29"/>
  <c r="G29"/>
  <c r="H29"/>
  <c r="I29"/>
  <c r="J29"/>
  <c r="L29"/>
  <c r="M29"/>
  <c r="N29"/>
  <c r="O29"/>
  <c r="P29"/>
  <c r="Q29"/>
  <c r="R29"/>
  <c r="S29"/>
  <c r="V29"/>
  <c r="W29"/>
  <c r="X29"/>
  <c r="Y29"/>
  <c r="Z29"/>
  <c r="C34"/>
  <c r="D34"/>
  <c r="E34"/>
  <c r="F34"/>
  <c r="G34"/>
  <c r="H34"/>
  <c r="I34"/>
  <c r="J34"/>
  <c r="L34"/>
  <c r="M34"/>
  <c r="N34"/>
  <c r="O34"/>
  <c r="P34"/>
  <c r="Q34"/>
  <c r="R34"/>
  <c r="S34"/>
  <c r="V34"/>
  <c r="W34"/>
  <c r="X34"/>
  <c r="Y34"/>
  <c r="Z34"/>
  <c r="C39"/>
  <c r="D39"/>
  <c r="E39"/>
  <c r="F39"/>
  <c r="G39"/>
  <c r="H39"/>
  <c r="I39"/>
  <c r="J39"/>
  <c r="L39"/>
  <c r="M39"/>
  <c r="N39"/>
  <c r="O39"/>
  <c r="P39"/>
  <c r="Q39"/>
  <c r="R39"/>
  <c r="S39"/>
  <c r="V39"/>
  <c r="W39"/>
  <c r="X39"/>
  <c r="Y39"/>
  <c r="Z39"/>
  <c r="C44"/>
  <c r="D44"/>
  <c r="E44"/>
  <c r="F44"/>
  <c r="G44"/>
  <c r="H44"/>
  <c r="I44"/>
  <c r="J44"/>
  <c r="L44"/>
  <c r="M44"/>
  <c r="N44"/>
  <c r="O44"/>
  <c r="P44"/>
  <c r="Q44"/>
  <c r="R44"/>
  <c r="S44"/>
  <c r="V44"/>
  <c r="W44"/>
  <c r="X44"/>
  <c r="Y44"/>
  <c r="Z44"/>
  <c r="C49"/>
  <c r="D49"/>
  <c r="E49"/>
  <c r="F49"/>
  <c r="G49"/>
  <c r="H49"/>
  <c r="I49"/>
  <c r="J49"/>
  <c r="L49"/>
  <c r="M49"/>
  <c r="N49"/>
  <c r="O49"/>
  <c r="P49"/>
  <c r="Q49"/>
  <c r="R49"/>
  <c r="S49"/>
  <c r="V49"/>
  <c r="W49"/>
  <c r="X49"/>
  <c r="Y49"/>
  <c r="Z49"/>
  <c r="C54"/>
  <c r="D54"/>
  <c r="E54"/>
  <c r="F54"/>
  <c r="G54"/>
  <c r="H54"/>
  <c r="I54"/>
  <c r="J54"/>
  <c r="L54"/>
  <c r="M54"/>
  <c r="N54"/>
  <c r="O54"/>
  <c r="P54"/>
  <c r="Q54"/>
  <c r="R54"/>
  <c r="S54"/>
  <c r="V54"/>
  <c r="W54"/>
  <c r="X54"/>
  <c r="Y54"/>
  <c r="Z54"/>
  <c r="C59"/>
  <c r="D59"/>
  <c r="E59"/>
  <c r="F59"/>
  <c r="G59"/>
  <c r="H59"/>
  <c r="I59"/>
  <c r="J59"/>
  <c r="L59"/>
  <c r="M59"/>
  <c r="N59"/>
  <c r="O59"/>
  <c r="P59"/>
  <c r="Q59"/>
  <c r="R59"/>
  <c r="S59"/>
  <c r="V59"/>
  <c r="W59"/>
  <c r="X59"/>
  <c r="Y59"/>
  <c r="Z59"/>
  <c r="C64"/>
  <c r="D64"/>
  <c r="E64"/>
  <c r="F64"/>
  <c r="G64"/>
  <c r="H64"/>
  <c r="I64"/>
  <c r="J64"/>
  <c r="L64"/>
  <c r="M64"/>
  <c r="N64"/>
  <c r="O64"/>
  <c r="P64"/>
  <c r="Q64"/>
  <c r="R64"/>
  <c r="S64"/>
  <c r="V64"/>
  <c r="W64"/>
  <c r="X64"/>
  <c r="Y64"/>
  <c r="Z64"/>
  <c r="C69"/>
  <c r="D69"/>
  <c r="E69"/>
  <c r="F69"/>
  <c r="G69"/>
  <c r="H69"/>
  <c r="I69"/>
  <c r="J69"/>
  <c r="L69"/>
  <c r="M69"/>
  <c r="N69"/>
  <c r="O69"/>
  <c r="P69"/>
  <c r="Q69"/>
  <c r="R69"/>
  <c r="S69"/>
  <c r="V69"/>
  <c r="W69"/>
  <c r="X69"/>
  <c r="Y69"/>
  <c r="Z69"/>
  <c r="C74"/>
  <c r="D74"/>
  <c r="E74"/>
  <c r="F74"/>
  <c r="G74"/>
  <c r="H74"/>
  <c r="I74"/>
  <c r="J74"/>
  <c r="L74"/>
  <c r="M74"/>
  <c r="N74"/>
  <c r="O74"/>
  <c r="P74"/>
  <c r="Q74"/>
  <c r="R74"/>
  <c r="S74"/>
  <c r="V74"/>
  <c r="W74"/>
  <c r="X74"/>
  <c r="Y74"/>
  <c r="Z74"/>
  <c r="C79"/>
  <c r="D79"/>
  <c r="E79"/>
  <c r="F79"/>
  <c r="G79"/>
  <c r="H79"/>
  <c r="I79"/>
  <c r="J79"/>
  <c r="L79"/>
  <c r="M79"/>
  <c r="N79"/>
  <c r="O79"/>
  <c r="P79"/>
  <c r="Q79"/>
  <c r="R79"/>
  <c r="S79"/>
  <c r="V79"/>
  <c r="W79"/>
  <c r="X79"/>
  <c r="Y79"/>
  <c r="Z79"/>
  <c r="C84"/>
  <c r="D84"/>
  <c r="E84"/>
  <c r="F84"/>
  <c r="G84"/>
  <c r="H84"/>
  <c r="I84"/>
  <c r="J84"/>
  <c r="L84"/>
  <c r="M84"/>
  <c r="N84"/>
  <c r="O84"/>
  <c r="P84"/>
  <c r="Q84"/>
  <c r="R84"/>
  <c r="S84"/>
  <c r="V84"/>
  <c r="W84"/>
  <c r="X84"/>
  <c r="Y84"/>
  <c r="Z84"/>
  <c r="C89"/>
  <c r="D89"/>
  <c r="E89"/>
  <c r="F89"/>
  <c r="G89"/>
  <c r="H89"/>
  <c r="I89"/>
  <c r="J89"/>
  <c r="L89"/>
  <c r="M89"/>
  <c r="N89"/>
  <c r="O89"/>
  <c r="P89"/>
  <c r="Q89"/>
  <c r="R89"/>
  <c r="S89"/>
  <c r="V89"/>
  <c r="W89"/>
  <c r="X89"/>
  <c r="Y89"/>
  <c r="Z89"/>
  <c r="C93"/>
  <c r="D93"/>
  <c r="E93"/>
  <c r="F93"/>
  <c r="G93"/>
  <c r="H93"/>
  <c r="I93"/>
  <c r="J93"/>
  <c r="L93"/>
  <c r="M93"/>
  <c r="N93"/>
  <c r="O93"/>
  <c r="P93"/>
  <c r="Q93"/>
  <c r="R93"/>
  <c r="S93"/>
  <c r="V93"/>
  <c r="W93"/>
  <c r="X93"/>
  <c r="Y93"/>
  <c r="Z93"/>
  <c r="C98"/>
  <c r="D98"/>
  <c r="E98"/>
  <c r="F98"/>
  <c r="G98"/>
  <c r="H98"/>
  <c r="I98"/>
  <c r="J98"/>
  <c r="L98"/>
  <c r="M98"/>
  <c r="N98"/>
  <c r="O98"/>
  <c r="P98"/>
  <c r="Q98"/>
  <c r="R98"/>
  <c r="S98"/>
  <c r="V98"/>
  <c r="W98"/>
  <c r="X98"/>
  <c r="Y98"/>
  <c r="Z98"/>
  <c r="C103"/>
  <c r="D103"/>
  <c r="E103"/>
  <c r="F103"/>
  <c r="G103"/>
  <c r="H103"/>
  <c r="I103"/>
  <c r="J103"/>
  <c r="L103"/>
  <c r="M103"/>
  <c r="N103"/>
  <c r="O103"/>
  <c r="P103"/>
  <c r="Q103"/>
  <c r="R103"/>
  <c r="S103"/>
  <c r="T103"/>
  <c r="V103"/>
  <c r="W103"/>
  <c r="X103"/>
  <c r="Y103"/>
  <c r="Z103"/>
  <c r="C108"/>
  <c r="D108"/>
  <c r="E108"/>
  <c r="F108"/>
  <c r="G108"/>
  <c r="H108"/>
  <c r="I108"/>
  <c r="J108"/>
  <c r="L108"/>
  <c r="M108"/>
  <c r="N108"/>
  <c r="O108"/>
  <c r="P108"/>
  <c r="Q108"/>
  <c r="R108"/>
  <c r="S108"/>
  <c r="V108"/>
  <c r="W108"/>
  <c r="X108"/>
  <c r="Y108"/>
  <c r="Z108"/>
  <c r="C114"/>
  <c r="D114"/>
  <c r="E114"/>
  <c r="F114"/>
  <c r="G114"/>
  <c r="H114"/>
  <c r="I114"/>
  <c r="J114"/>
  <c r="L114"/>
  <c r="M114"/>
  <c r="N114"/>
  <c r="O114"/>
  <c r="P114"/>
  <c r="Q114"/>
  <c r="R114"/>
  <c r="S114"/>
  <c r="V114"/>
  <c r="W114"/>
  <c r="X114"/>
  <c r="Y114"/>
  <c r="Z114"/>
  <c r="C118"/>
  <c r="D118"/>
  <c r="E118"/>
  <c r="F118"/>
  <c r="G118"/>
  <c r="H118"/>
  <c r="I118"/>
  <c r="J118"/>
  <c r="L118"/>
  <c r="M118"/>
  <c r="N118"/>
  <c r="O118"/>
  <c r="P118"/>
  <c r="Q118"/>
  <c r="R118"/>
  <c r="S118"/>
  <c r="V118"/>
  <c r="W118"/>
  <c r="X118"/>
  <c r="Y118"/>
  <c r="Z118"/>
  <c r="C121"/>
  <c r="D121"/>
  <c r="E121"/>
  <c r="F121"/>
  <c r="G121"/>
  <c r="H121"/>
  <c r="I121"/>
  <c r="J121"/>
  <c r="L121"/>
  <c r="M121"/>
  <c r="N121"/>
  <c r="O121"/>
  <c r="P121"/>
  <c r="Q121"/>
  <c r="R121"/>
  <c r="S121"/>
  <c r="V121"/>
  <c r="W121"/>
  <c r="X121"/>
  <c r="Y121"/>
  <c r="Z121"/>
  <c r="C125"/>
  <c r="D125"/>
  <c r="E125"/>
  <c r="F125"/>
  <c r="G125"/>
  <c r="H125"/>
  <c r="I125"/>
  <c r="J125"/>
  <c r="L125"/>
  <c r="M125"/>
  <c r="N125"/>
  <c r="O125"/>
  <c r="P125"/>
  <c r="Q125"/>
  <c r="R125"/>
  <c r="S125"/>
  <c r="V125"/>
  <c r="W125"/>
  <c r="X125"/>
  <c r="Y125"/>
  <c r="Z125"/>
  <c r="C128"/>
  <c r="D128"/>
  <c r="E128"/>
  <c r="F128"/>
  <c r="G128"/>
  <c r="H128"/>
  <c r="I128"/>
  <c r="J128"/>
  <c r="L128"/>
  <c r="M128"/>
  <c r="N128"/>
  <c r="O128"/>
  <c r="P128"/>
  <c r="Q128"/>
  <c r="R128"/>
  <c r="S128"/>
  <c r="V128"/>
  <c r="W128"/>
  <c r="X128"/>
  <c r="Y128"/>
  <c r="Z128"/>
  <c r="C132"/>
  <c r="D132"/>
  <c r="E132"/>
  <c r="F132"/>
  <c r="G132"/>
  <c r="H132"/>
  <c r="I132"/>
  <c r="J132"/>
  <c r="L132"/>
  <c r="M132"/>
  <c r="N132"/>
  <c r="O132"/>
  <c r="P132"/>
  <c r="Q132"/>
  <c r="R132"/>
  <c r="S132"/>
  <c r="V132"/>
  <c r="W132"/>
  <c r="X132"/>
  <c r="Y132"/>
  <c r="Z132"/>
  <c r="C136"/>
  <c r="D136"/>
  <c r="E136"/>
  <c r="F136"/>
  <c r="G136"/>
  <c r="H136"/>
  <c r="I136"/>
  <c r="J136"/>
  <c r="L136"/>
  <c r="M136"/>
  <c r="N136"/>
  <c r="O136"/>
  <c r="P136"/>
  <c r="Q136"/>
  <c r="R136"/>
  <c r="S136"/>
  <c r="V136"/>
  <c r="W136"/>
  <c r="X136"/>
  <c r="Y136"/>
  <c r="Z136"/>
  <c r="C139"/>
  <c r="D139"/>
  <c r="E139"/>
  <c r="F139"/>
  <c r="G139"/>
  <c r="H139"/>
  <c r="I139"/>
  <c r="J139"/>
  <c r="L139"/>
  <c r="M139"/>
  <c r="N139"/>
  <c r="O139"/>
  <c r="P139"/>
  <c r="Q139"/>
  <c r="R139"/>
  <c r="S139"/>
  <c r="V139"/>
  <c r="W139"/>
  <c r="X139"/>
  <c r="Y139"/>
  <c r="Z139"/>
  <c r="C143"/>
  <c r="D143"/>
  <c r="E143"/>
  <c r="F143"/>
  <c r="G143"/>
  <c r="H143"/>
  <c r="I143"/>
  <c r="J143"/>
  <c r="L143"/>
  <c r="M143"/>
  <c r="N143"/>
  <c r="O143"/>
  <c r="P143"/>
  <c r="Q143"/>
  <c r="R143"/>
  <c r="S143"/>
  <c r="V143"/>
  <c r="W143"/>
  <c r="X143"/>
  <c r="Y143"/>
  <c r="Z143"/>
  <c r="C146"/>
  <c r="D146"/>
  <c r="E146"/>
  <c r="F146"/>
  <c r="G146"/>
  <c r="H146"/>
  <c r="I146"/>
  <c r="J146"/>
  <c r="L146"/>
  <c r="M146"/>
  <c r="N146"/>
  <c r="O146"/>
  <c r="P146"/>
  <c r="Q146"/>
  <c r="R146"/>
  <c r="S146"/>
  <c r="V146"/>
  <c r="W146"/>
  <c r="X146"/>
  <c r="Y146"/>
  <c r="Z146"/>
  <c r="C150"/>
  <c r="D150"/>
  <c r="E150"/>
  <c r="F150"/>
  <c r="G150"/>
  <c r="H150"/>
  <c r="I150"/>
  <c r="J150"/>
  <c r="L150"/>
  <c r="M150"/>
  <c r="N150"/>
  <c r="O150"/>
  <c r="P150"/>
  <c r="Q150"/>
  <c r="R150"/>
  <c r="S150"/>
  <c r="T150"/>
  <c r="V150"/>
  <c r="W150"/>
  <c r="X150"/>
  <c r="Y150"/>
  <c r="Z150"/>
  <c r="C153"/>
  <c r="D153"/>
  <c r="E153"/>
  <c r="F153"/>
  <c r="G153"/>
  <c r="H153"/>
  <c r="I153"/>
  <c r="J153"/>
  <c r="L153"/>
  <c r="M153"/>
  <c r="N153"/>
  <c r="O153"/>
  <c r="P153"/>
  <c r="Q153"/>
  <c r="R153"/>
  <c r="S153"/>
  <c r="V153"/>
  <c r="W153"/>
  <c r="X153"/>
  <c r="Y153"/>
  <c r="Z153"/>
  <c r="C156"/>
  <c r="D156"/>
  <c r="E156"/>
  <c r="F156"/>
  <c r="G156"/>
  <c r="H156"/>
  <c r="I156"/>
  <c r="J156"/>
  <c r="L156"/>
  <c r="M156"/>
  <c r="N156"/>
  <c r="O156"/>
  <c r="P156"/>
  <c r="Q156"/>
  <c r="R156"/>
  <c r="S156"/>
  <c r="V156"/>
  <c r="W156"/>
  <c r="X156"/>
  <c r="Y156"/>
  <c r="Z156"/>
  <c r="C161"/>
  <c r="D161"/>
  <c r="E161"/>
  <c r="F161"/>
  <c r="G161"/>
  <c r="H161"/>
  <c r="I161"/>
  <c r="J161"/>
  <c r="L161"/>
  <c r="M161"/>
  <c r="N161"/>
  <c r="O161"/>
  <c r="P161"/>
  <c r="Q161"/>
  <c r="R161"/>
  <c r="S161"/>
  <c r="V161"/>
  <c r="W161"/>
  <c r="X161"/>
  <c r="Y161"/>
  <c r="Z161"/>
  <c r="C164"/>
  <c r="D164"/>
  <c r="E164"/>
  <c r="F164"/>
  <c r="G164"/>
  <c r="H164"/>
  <c r="I164"/>
  <c r="J164"/>
  <c r="L164"/>
  <c r="M164"/>
  <c r="N164"/>
  <c r="O164"/>
  <c r="P164"/>
  <c r="Q164"/>
  <c r="R164"/>
  <c r="S164"/>
  <c r="V164"/>
  <c r="W164"/>
  <c r="X164"/>
  <c r="Y164"/>
  <c r="Z164"/>
  <c r="C168"/>
  <c r="D168"/>
  <c r="E168"/>
  <c r="F168"/>
  <c r="G168"/>
  <c r="H168"/>
  <c r="I168"/>
  <c r="J168"/>
  <c r="L168"/>
  <c r="M168"/>
  <c r="N168"/>
  <c r="O168"/>
  <c r="P168"/>
  <c r="Q168"/>
  <c r="R168"/>
  <c r="S168"/>
  <c r="V168"/>
  <c r="W168"/>
  <c r="X168"/>
  <c r="Y168"/>
  <c r="Z168"/>
  <c r="C172"/>
  <c r="D172"/>
  <c r="E172"/>
  <c r="F172"/>
  <c r="G172"/>
  <c r="H172"/>
  <c r="I172"/>
  <c r="J172"/>
  <c r="L172"/>
  <c r="M172"/>
  <c r="N172"/>
  <c r="O172"/>
  <c r="P172"/>
  <c r="Q172"/>
  <c r="R172"/>
  <c r="S172"/>
  <c r="V172"/>
  <c r="W172"/>
  <c r="X172"/>
  <c r="Y172"/>
  <c r="Z172"/>
  <c r="C176"/>
  <c r="D176"/>
  <c r="E176"/>
  <c r="F176"/>
  <c r="G176"/>
  <c r="H176"/>
  <c r="I176"/>
  <c r="J176"/>
  <c r="L176"/>
  <c r="M176"/>
  <c r="N176"/>
  <c r="O176"/>
  <c r="P176"/>
  <c r="Q176"/>
  <c r="R176"/>
  <c r="S176"/>
  <c r="V176"/>
  <c r="W176"/>
  <c r="X176"/>
  <c r="Y176"/>
  <c r="Z176"/>
  <c r="C180"/>
  <c r="D180"/>
  <c r="E180"/>
  <c r="F180"/>
  <c r="G180"/>
  <c r="H180"/>
  <c r="I180"/>
  <c r="J180"/>
  <c r="L180"/>
  <c r="M180"/>
  <c r="N180"/>
  <c r="O180"/>
  <c r="P180"/>
  <c r="Q180"/>
  <c r="R180"/>
  <c r="S180"/>
  <c r="V180"/>
  <c r="W180"/>
  <c r="X180"/>
  <c r="Y180"/>
  <c r="Z180"/>
  <c r="C184"/>
  <c r="D184"/>
  <c r="E184"/>
  <c r="F184"/>
  <c r="G184"/>
  <c r="H184"/>
  <c r="I184"/>
  <c r="J184"/>
  <c r="L184"/>
  <c r="M184"/>
  <c r="N184"/>
  <c r="O184"/>
  <c r="P184"/>
  <c r="Q184"/>
  <c r="R184"/>
  <c r="S184"/>
  <c r="V184"/>
  <c r="W184"/>
  <c r="X184"/>
  <c r="Y184"/>
  <c r="Z184"/>
  <c r="C186"/>
  <c r="D186"/>
  <c r="E186"/>
  <c r="F186"/>
  <c r="G186"/>
  <c r="H186"/>
  <c r="I186"/>
  <c r="J186"/>
  <c r="L186"/>
  <c r="M186"/>
  <c r="N186"/>
  <c r="O186"/>
  <c r="P186"/>
  <c r="Q186"/>
  <c r="R186"/>
  <c r="S186"/>
  <c r="T186"/>
  <c r="V186"/>
  <c r="W186"/>
  <c r="X186"/>
  <c r="Y186"/>
  <c r="Z186"/>
  <c r="C189"/>
  <c r="D189"/>
  <c r="E189"/>
  <c r="F189"/>
  <c r="G189"/>
  <c r="H189"/>
  <c r="I189"/>
  <c r="J189"/>
  <c r="L189"/>
  <c r="M189"/>
  <c r="N189"/>
  <c r="O189"/>
  <c r="P189"/>
  <c r="Q189"/>
  <c r="R189"/>
  <c r="S189"/>
  <c r="V189"/>
  <c r="W189"/>
  <c r="X189"/>
  <c r="Y189"/>
  <c r="Z189"/>
  <c r="C193"/>
  <c r="D193"/>
  <c r="E193"/>
  <c r="F193"/>
  <c r="G193"/>
  <c r="H193"/>
  <c r="I193"/>
  <c r="J193"/>
  <c r="L193"/>
  <c r="M193"/>
  <c r="N193"/>
  <c r="O193"/>
  <c r="P193"/>
  <c r="Q193"/>
  <c r="R193"/>
  <c r="S193"/>
  <c r="V193"/>
  <c r="W193"/>
  <c r="X193"/>
  <c r="Y193"/>
  <c r="Z193"/>
  <c r="AA193"/>
  <c r="C196"/>
  <c r="D196"/>
  <c r="E196"/>
  <c r="F196"/>
  <c r="G196"/>
  <c r="H196"/>
  <c r="I196"/>
  <c r="J196"/>
  <c r="L196"/>
  <c r="M196"/>
  <c r="N196"/>
  <c r="O196"/>
  <c r="P196"/>
  <c r="Q196"/>
  <c r="R196"/>
  <c r="S196"/>
  <c r="V196"/>
  <c r="W196"/>
  <c r="X196"/>
  <c r="Y196"/>
  <c r="Z196"/>
  <c r="C199"/>
  <c r="D199"/>
  <c r="E199"/>
  <c r="F199"/>
  <c r="G199"/>
  <c r="H199"/>
  <c r="I199"/>
  <c r="J199"/>
  <c r="L199"/>
  <c r="M199"/>
  <c r="N199"/>
  <c r="O199"/>
  <c r="P199"/>
  <c r="Q199"/>
  <c r="R199"/>
  <c r="S199"/>
  <c r="V199"/>
  <c r="W199"/>
  <c r="X199"/>
  <c r="Y199"/>
  <c r="Z199"/>
  <c r="C203"/>
  <c r="D203"/>
  <c r="E203"/>
  <c r="F203"/>
  <c r="G203"/>
  <c r="H203"/>
  <c r="I203"/>
  <c r="J203"/>
  <c r="L203"/>
  <c r="M203"/>
  <c r="N203"/>
  <c r="O203"/>
  <c r="P203"/>
  <c r="Q203"/>
  <c r="R203"/>
  <c r="S203"/>
  <c r="V203"/>
  <c r="W203"/>
  <c r="X203"/>
  <c r="Y203"/>
  <c r="Z203"/>
  <c r="C206"/>
  <c r="D206"/>
  <c r="E206"/>
  <c r="F206"/>
  <c r="G206"/>
  <c r="H206"/>
  <c r="I206"/>
  <c r="J206"/>
  <c r="L206"/>
  <c r="M206"/>
  <c r="N206"/>
  <c r="O206"/>
  <c r="P206"/>
  <c r="Q206"/>
  <c r="R206"/>
  <c r="S206"/>
  <c r="V206"/>
  <c r="W206"/>
  <c r="X206"/>
  <c r="Y206"/>
  <c r="Z206"/>
  <c r="C209"/>
  <c r="D209"/>
  <c r="E209"/>
  <c r="F209"/>
  <c r="G209"/>
  <c r="H209"/>
  <c r="I209"/>
  <c r="J209"/>
  <c r="L209"/>
  <c r="M209"/>
  <c r="N209"/>
  <c r="O209"/>
  <c r="P209"/>
  <c r="Q209"/>
  <c r="R209"/>
  <c r="S209"/>
  <c r="V209"/>
  <c r="W209"/>
  <c r="X209"/>
  <c r="Y209"/>
  <c r="Z209"/>
  <c r="C212"/>
  <c r="D212"/>
  <c r="E212"/>
  <c r="F212"/>
  <c r="G212"/>
  <c r="H212"/>
  <c r="I212"/>
  <c r="J212"/>
  <c r="L212"/>
  <c r="M212"/>
  <c r="N212"/>
  <c r="O212"/>
  <c r="P212"/>
  <c r="Q212"/>
  <c r="R212"/>
  <c r="S212"/>
  <c r="V212"/>
  <c r="W212"/>
  <c r="X212"/>
  <c r="Y212"/>
  <c r="Z212"/>
  <c r="C215"/>
  <c r="D215"/>
  <c r="E215"/>
  <c r="F215"/>
  <c r="G215"/>
  <c r="H215"/>
  <c r="I215"/>
  <c r="J215"/>
  <c r="L215"/>
  <c r="M215"/>
  <c r="N215"/>
  <c r="O215"/>
  <c r="P215"/>
  <c r="Q215"/>
  <c r="R215"/>
  <c r="S215"/>
  <c r="T215"/>
  <c r="V215"/>
  <c r="W215"/>
  <c r="X215"/>
  <c r="Y215"/>
  <c r="Z215"/>
  <c r="C218"/>
  <c r="D218"/>
  <c r="E218"/>
  <c r="F218"/>
  <c r="G218"/>
  <c r="H218"/>
  <c r="I218"/>
  <c r="J218"/>
  <c r="L218"/>
  <c r="M218"/>
  <c r="N218"/>
  <c r="O218"/>
  <c r="P218"/>
  <c r="Q218"/>
  <c r="R218"/>
  <c r="S218"/>
  <c r="V218"/>
  <c r="W218"/>
  <c r="X218"/>
  <c r="Y218"/>
  <c r="Z218"/>
  <c r="C221"/>
  <c r="D221"/>
  <c r="E221"/>
  <c r="F221"/>
  <c r="G221"/>
  <c r="H221"/>
  <c r="I221"/>
  <c r="J221"/>
  <c r="L221"/>
  <c r="M221"/>
  <c r="N221"/>
  <c r="O221"/>
  <c r="P221"/>
  <c r="Q221"/>
  <c r="R221"/>
  <c r="S221"/>
  <c r="V221"/>
  <c r="W221"/>
  <c r="X221"/>
  <c r="Y221"/>
  <c r="Z221"/>
  <c r="C223"/>
  <c r="D223"/>
  <c r="E223"/>
  <c r="F223"/>
  <c r="G223"/>
  <c r="H223"/>
  <c r="I223"/>
  <c r="J223"/>
  <c r="L223"/>
  <c r="M223"/>
  <c r="N223"/>
  <c r="O223"/>
  <c r="P223"/>
  <c r="Q223"/>
  <c r="R223"/>
  <c r="S223"/>
  <c r="V223"/>
  <c r="W223"/>
  <c r="X223"/>
  <c r="Y223"/>
  <c r="Z223"/>
  <c r="C226"/>
  <c r="D226"/>
  <c r="E226"/>
  <c r="F226"/>
  <c r="G226"/>
  <c r="H226"/>
  <c r="I226"/>
  <c r="J226"/>
  <c r="L226"/>
  <c r="M226"/>
  <c r="N226"/>
  <c r="O226"/>
  <c r="P226"/>
  <c r="Q226"/>
  <c r="R226"/>
  <c r="S226"/>
  <c r="V226"/>
  <c r="W226"/>
  <c r="X226"/>
  <c r="Y226"/>
  <c r="Z226"/>
  <c r="C228"/>
  <c r="D228"/>
  <c r="E228"/>
  <c r="F228"/>
  <c r="G228"/>
  <c r="H228"/>
  <c r="I228"/>
  <c r="J228"/>
  <c r="L228"/>
  <c r="M228"/>
  <c r="N228"/>
  <c r="O228"/>
  <c r="P228"/>
  <c r="Q228"/>
  <c r="R228"/>
  <c r="S228"/>
  <c r="V228"/>
  <c r="W228"/>
  <c r="X228"/>
  <c r="Y228"/>
  <c r="Z228"/>
  <c r="C231"/>
  <c r="D231"/>
  <c r="E231"/>
  <c r="F231"/>
  <c r="G231"/>
  <c r="H231"/>
  <c r="I231"/>
  <c r="J231"/>
  <c r="L231"/>
  <c r="M231"/>
  <c r="N231"/>
  <c r="O231"/>
  <c r="P231"/>
  <c r="Q231"/>
  <c r="R231"/>
  <c r="S231"/>
  <c r="V231"/>
  <c r="W231"/>
  <c r="X231"/>
  <c r="Y231"/>
  <c r="Z231"/>
  <c r="C235"/>
  <c r="D235"/>
  <c r="E235"/>
  <c r="F235"/>
  <c r="G235"/>
  <c r="H235"/>
  <c r="I235"/>
  <c r="J235"/>
  <c r="L235"/>
  <c r="M235"/>
  <c r="N235"/>
  <c r="O235"/>
  <c r="P235"/>
  <c r="Q235"/>
  <c r="R235"/>
  <c r="S235"/>
  <c r="V235"/>
  <c r="W235"/>
  <c r="X235"/>
  <c r="Y235"/>
  <c r="Z235"/>
  <c r="C239"/>
  <c r="D239"/>
  <c r="E239"/>
  <c r="F239"/>
  <c r="G239"/>
  <c r="H239"/>
  <c r="I239"/>
  <c r="J239"/>
  <c r="L239"/>
  <c r="M239"/>
  <c r="N239"/>
  <c r="O239"/>
  <c r="P239"/>
  <c r="Q239"/>
  <c r="R239"/>
  <c r="S239"/>
  <c r="V239"/>
  <c r="W239"/>
  <c r="X239"/>
  <c r="Y239"/>
  <c r="Z239"/>
  <c r="C243"/>
  <c r="D243"/>
  <c r="E243"/>
  <c r="F243"/>
  <c r="G243"/>
  <c r="H243"/>
  <c r="I243"/>
  <c r="J243"/>
  <c r="L243"/>
  <c r="M243"/>
  <c r="N243"/>
  <c r="O243"/>
  <c r="P243"/>
  <c r="Q243"/>
  <c r="R243"/>
  <c r="S243"/>
  <c r="V243"/>
  <c r="W243"/>
  <c r="X243"/>
  <c r="Y243"/>
  <c r="Z243"/>
  <c r="C246"/>
  <c r="D246"/>
  <c r="E246"/>
  <c r="F246"/>
  <c r="G246"/>
  <c r="H246"/>
  <c r="I246"/>
  <c r="J246"/>
  <c r="L246"/>
  <c r="M246"/>
  <c r="N246"/>
  <c r="O246"/>
  <c r="P246"/>
  <c r="Q246"/>
  <c r="R246"/>
  <c r="S246"/>
  <c r="V246"/>
  <c r="W246"/>
  <c r="X246"/>
  <c r="Y246"/>
  <c r="Z246"/>
  <c r="C250"/>
  <c r="D250"/>
  <c r="E250"/>
  <c r="F250"/>
  <c r="G250"/>
  <c r="H250"/>
  <c r="I250"/>
  <c r="J250"/>
  <c r="L250"/>
  <c r="M250"/>
  <c r="N250"/>
  <c r="O250"/>
  <c r="P250"/>
  <c r="Q250"/>
  <c r="R250"/>
  <c r="S250"/>
  <c r="V250"/>
  <c r="W250"/>
  <c r="X250"/>
  <c r="Y250"/>
  <c r="Z250"/>
  <c r="C253"/>
  <c r="D253"/>
  <c r="F253"/>
  <c r="G253"/>
  <c r="H253"/>
  <c r="I253"/>
  <c r="J253"/>
  <c r="L253"/>
  <c r="M253"/>
  <c r="N253"/>
  <c r="O253"/>
  <c r="P253"/>
  <c r="Q253"/>
  <c r="R253"/>
  <c r="S253"/>
  <c r="V253"/>
  <c r="W253"/>
  <c r="X253"/>
  <c r="Y253"/>
  <c r="Z253"/>
  <c r="C257"/>
  <c r="D257"/>
  <c r="E257"/>
  <c r="F257"/>
  <c r="G257"/>
  <c r="H257"/>
  <c r="I257"/>
  <c r="J257"/>
  <c r="L257"/>
  <c r="M257"/>
  <c r="N257"/>
  <c r="O257"/>
  <c r="P257"/>
  <c r="Q257"/>
  <c r="R257"/>
  <c r="S257"/>
  <c r="V257"/>
  <c r="W257"/>
  <c r="X257"/>
  <c r="Y257"/>
  <c r="Z257"/>
  <c r="U8" l="1"/>
  <c r="U15"/>
  <c r="U20"/>
  <c r="U19" s="1"/>
  <c r="U25"/>
  <c r="U30"/>
  <c r="U35"/>
  <c r="U34" s="1"/>
  <c r="U40"/>
  <c r="U45"/>
  <c r="U50"/>
  <c r="U55"/>
  <c r="U54" s="1"/>
  <c r="U60"/>
  <c r="U59" s="1"/>
  <c r="U65"/>
  <c r="U70"/>
  <c r="U75"/>
  <c r="U74" s="1"/>
  <c r="U80"/>
  <c r="U85"/>
  <c r="U90"/>
  <c r="U95"/>
  <c r="U93" s="1"/>
  <c r="U100"/>
  <c r="U98" s="1"/>
  <c r="U105"/>
  <c r="U110"/>
  <c r="U116"/>
  <c r="U122"/>
  <c r="U133"/>
  <c r="U132" s="1"/>
  <c r="U138"/>
  <c r="U144"/>
  <c r="U149"/>
  <c r="U155"/>
  <c r="U153" s="1"/>
  <c r="U160"/>
  <c r="U171"/>
  <c r="U168" s="1"/>
  <c r="U177"/>
  <c r="U190"/>
  <c r="U195"/>
  <c r="U201"/>
  <c r="U207"/>
  <c r="U213"/>
  <c r="U219"/>
  <c r="U232"/>
  <c r="U231" s="1"/>
  <c r="U237"/>
  <c r="U235" s="1"/>
  <c r="U244"/>
  <c r="U249"/>
  <c r="U255"/>
  <c r="K193"/>
  <c r="K153"/>
  <c r="U9"/>
  <c r="U251"/>
  <c r="U250" s="1"/>
  <c r="K257"/>
  <c r="T143"/>
  <c r="T172"/>
  <c r="T212"/>
  <c r="T246"/>
  <c r="T250"/>
  <c r="T257"/>
  <c r="K136"/>
  <c r="U136"/>
  <c r="U193"/>
  <c r="AA24"/>
  <c r="J47" i="21"/>
  <c r="T29"/>
  <c r="T31"/>
  <c r="T33"/>
  <c r="T5" s="1"/>
  <c r="Z8"/>
  <c r="T35"/>
  <c r="T37"/>
  <c r="T39"/>
  <c r="T41"/>
  <c r="T43"/>
  <c r="T7" s="1"/>
  <c r="T45"/>
  <c r="J8"/>
  <c r="L23" i="24"/>
  <c r="S47" i="21"/>
  <c r="S4"/>
  <c r="S8" s="1"/>
  <c r="T30"/>
  <c r="T32"/>
  <c r="T34"/>
  <c r="T36"/>
  <c r="T38"/>
  <c r="T6" s="1"/>
  <c r="T40"/>
  <c r="T42"/>
  <c r="T44"/>
  <c r="T46"/>
  <c r="Z47"/>
  <c r="T28"/>
  <c r="K118" i="18"/>
  <c r="K125"/>
  <c r="K180"/>
  <c r="K186"/>
  <c r="K203"/>
  <c r="K209"/>
  <c r="K215"/>
  <c r="K223"/>
  <c r="K228"/>
  <c r="T44"/>
  <c r="T64"/>
  <c r="T121"/>
  <c r="T132"/>
  <c r="T206"/>
  <c r="T228"/>
  <c r="AA93"/>
  <c r="AA103"/>
  <c r="AA125"/>
  <c r="AA150"/>
  <c r="AA180"/>
  <c r="AA196"/>
  <c r="AA235"/>
  <c r="U14"/>
  <c r="U49"/>
  <c r="U69"/>
  <c r="U79"/>
  <c r="U84"/>
  <c r="U103"/>
  <c r="K114"/>
  <c r="U128"/>
  <c r="K143"/>
  <c r="U156"/>
  <c r="K164"/>
  <c r="U172"/>
  <c r="U176"/>
  <c r="K199"/>
  <c r="K206"/>
  <c r="K212"/>
  <c r="K218"/>
  <c r="K243"/>
  <c r="U6"/>
  <c r="U5" s="1"/>
  <c r="T10"/>
  <c r="T24"/>
  <c r="U119"/>
  <c r="U187"/>
  <c r="U186" s="1"/>
  <c r="U204"/>
  <c r="U203" s="1"/>
  <c r="U210"/>
  <c r="U209" s="1"/>
  <c r="U216"/>
  <c r="U222"/>
  <c r="U221" s="1"/>
  <c r="U229"/>
  <c r="U228" s="1"/>
  <c r="AA132"/>
  <c r="AA199"/>
  <c r="AA206"/>
  <c r="AA212"/>
  <c r="AA218"/>
  <c r="AA223"/>
  <c r="AA231"/>
  <c r="AA246"/>
  <c r="AA253"/>
  <c r="U10"/>
  <c r="U246"/>
  <c r="T209"/>
  <c r="T243"/>
  <c r="AA156"/>
  <c r="K132"/>
  <c r="U239"/>
  <c r="U24"/>
  <c r="U44"/>
  <c r="U89"/>
  <c r="U121"/>
  <c r="U189"/>
  <c r="T34"/>
  <c r="U29"/>
  <c r="U108"/>
  <c r="U139"/>
  <c r="U146"/>
  <c r="U215"/>
  <c r="K10"/>
  <c r="T5"/>
  <c r="T19"/>
  <c r="T39"/>
  <c r="T59"/>
  <c r="T79"/>
  <c r="T93"/>
  <c r="T98"/>
  <c r="T108"/>
  <c r="T114"/>
  <c r="T118"/>
  <c r="T125"/>
  <c r="T136"/>
  <c r="T153"/>
  <c r="T164"/>
  <c r="T168"/>
  <c r="T180"/>
  <c r="T193"/>
  <c r="T199"/>
  <c r="T223"/>
  <c r="T235"/>
  <c r="U117"/>
  <c r="U145"/>
  <c r="U143" s="1"/>
  <c r="U167"/>
  <c r="U164" s="1"/>
  <c r="U185"/>
  <c r="U184" s="1"/>
  <c r="U202"/>
  <c r="U208"/>
  <c r="U206" s="1"/>
  <c r="U214"/>
  <c r="U212" s="1"/>
  <c r="U220"/>
  <c r="U218" s="1"/>
  <c r="U227"/>
  <c r="U226" s="1"/>
  <c r="U258"/>
  <c r="U257" s="1"/>
  <c r="AA29"/>
  <c r="AA54"/>
  <c r="AA69"/>
  <c r="AA84"/>
  <c r="AA108"/>
  <c r="AA118"/>
  <c r="AA139"/>
  <c r="AA146"/>
  <c r="AA161"/>
  <c r="AA168"/>
  <c r="AA186"/>
  <c r="AA203"/>
  <c r="AA209"/>
  <c r="AA215"/>
  <c r="AA228"/>
  <c r="AA239"/>
  <c r="AA250"/>
  <c r="T14"/>
  <c r="T54"/>
  <c r="U39"/>
  <c r="U64"/>
  <c r="U118"/>
  <c r="U150"/>
  <c r="U161"/>
  <c r="U196"/>
  <c r="K235"/>
  <c r="K253"/>
  <c r="T29"/>
  <c r="T49"/>
  <c r="T69"/>
  <c r="T74"/>
  <c r="T89"/>
  <c r="T128"/>
  <c r="T146"/>
  <c r="T161"/>
  <c r="T176"/>
  <c r="T189"/>
  <c r="T196"/>
  <c r="T231"/>
  <c r="T239"/>
  <c r="U127"/>
  <c r="U125" s="1"/>
  <c r="U182"/>
  <c r="U180" s="1"/>
  <c r="U225"/>
  <c r="U223" s="1"/>
  <c r="U245"/>
  <c r="U243" s="1"/>
  <c r="U256"/>
  <c r="AA10"/>
  <c r="AA19"/>
  <c r="AA34"/>
  <c r="AA39"/>
  <c r="AA44"/>
  <c r="AA49"/>
  <c r="AA59"/>
  <c r="AA74"/>
  <c r="AA79"/>
  <c r="AA89"/>
  <c r="AA98"/>
  <c r="AA114"/>
  <c r="AA121"/>
  <c r="AA128"/>
  <c r="AA164"/>
  <c r="AA172"/>
  <c r="AA176"/>
  <c r="AA189"/>
  <c r="AA243"/>
  <c r="AA5"/>
  <c r="K5"/>
  <c r="K146"/>
  <c r="K168"/>
  <c r="K246"/>
  <c r="K19"/>
  <c r="K34"/>
  <c r="K44"/>
  <c r="K54"/>
  <c r="K64"/>
  <c r="K74"/>
  <c r="K84"/>
  <c r="K93"/>
  <c r="K103"/>
  <c r="K128"/>
  <c r="K139"/>
  <c r="K156"/>
  <c r="K14"/>
  <c r="K24"/>
  <c r="K29"/>
  <c r="K39"/>
  <c r="K49"/>
  <c r="K59"/>
  <c r="K69"/>
  <c r="K79"/>
  <c r="K89"/>
  <c r="K98"/>
  <c r="K108"/>
  <c r="K121"/>
  <c r="K150"/>
  <c r="K161"/>
  <c r="K172"/>
  <c r="K176"/>
  <c r="K189"/>
  <c r="K196"/>
  <c r="K231"/>
  <c r="K239"/>
  <c r="K250"/>
  <c r="Z4"/>
  <c r="V4"/>
  <c r="Y4"/>
  <c r="Q4"/>
  <c r="M4"/>
  <c r="W238"/>
  <c r="O238"/>
  <c r="G238"/>
  <c r="W183"/>
  <c r="O183"/>
  <c r="C183"/>
  <c r="W113"/>
  <c r="S113"/>
  <c r="O113"/>
  <c r="G113"/>
  <c r="C113"/>
  <c r="I4"/>
  <c r="E4"/>
  <c r="X238"/>
  <c r="P238"/>
  <c r="L238"/>
  <c r="H238"/>
  <c r="D238"/>
  <c r="X183"/>
  <c r="P183"/>
  <c r="H183"/>
  <c r="X113"/>
  <c r="L113"/>
  <c r="H113"/>
  <c r="R4"/>
  <c r="N4"/>
  <c r="J4"/>
  <c r="Y238"/>
  <c r="Q238"/>
  <c r="M238"/>
  <c r="I238"/>
  <c r="E238"/>
  <c r="Y183"/>
  <c r="Q183"/>
  <c r="M183"/>
  <c r="I183"/>
  <c r="E183"/>
  <c r="Y113"/>
  <c r="Q113"/>
  <c r="M113"/>
  <c r="I113"/>
  <c r="E113"/>
  <c r="W4"/>
  <c r="S4"/>
  <c r="O4"/>
  <c r="G4"/>
  <c r="C4"/>
  <c r="S238"/>
  <c r="C238"/>
  <c r="S183"/>
  <c r="G183"/>
  <c r="L183"/>
  <c r="D183"/>
  <c r="P113"/>
  <c r="D113"/>
  <c r="Z238"/>
  <c r="V238"/>
  <c r="R238"/>
  <c r="N238"/>
  <c r="J238"/>
  <c r="F238"/>
  <c r="Z183"/>
  <c r="V183"/>
  <c r="R183"/>
  <c r="N183"/>
  <c r="J183"/>
  <c r="F183"/>
  <c r="Z113"/>
  <c r="V113"/>
  <c r="R113"/>
  <c r="N113"/>
  <c r="J113"/>
  <c r="F113"/>
  <c r="F4"/>
  <c r="X4"/>
  <c r="P4"/>
  <c r="L4"/>
  <c r="H4"/>
  <c r="D4"/>
  <c r="U253" l="1"/>
  <c r="U199"/>
  <c r="U183" s="1"/>
  <c r="U114"/>
  <c r="T238"/>
  <c r="AA183"/>
  <c r="U4"/>
  <c r="T183"/>
  <c r="T47" i="21"/>
  <c r="T4"/>
  <c r="T8" s="1"/>
  <c r="U238" i="18"/>
  <c r="U113"/>
  <c r="AA113"/>
  <c r="AA4"/>
  <c r="AA238"/>
  <c r="T113"/>
  <c r="T4"/>
  <c r="K113"/>
  <c r="K238"/>
  <c r="K4"/>
  <c r="K183"/>
  <c r="F260"/>
  <c r="R260"/>
  <c r="S260"/>
  <c r="Y260"/>
  <c r="D260"/>
  <c r="X260"/>
  <c r="I260"/>
  <c r="N260"/>
  <c r="P260"/>
  <c r="V260"/>
  <c r="M260"/>
  <c r="Q260"/>
  <c r="G260"/>
  <c r="W260"/>
  <c r="E260"/>
  <c r="H260"/>
  <c r="C260"/>
  <c r="J260"/>
  <c r="L260"/>
  <c r="O260"/>
  <c r="Z260"/>
  <c r="U260" l="1"/>
  <c r="K260"/>
  <c r="T260"/>
  <c r="AA260"/>
</calcChain>
</file>

<file path=xl/comments1.xml><?xml version="1.0" encoding="utf-8"?>
<comments xmlns="http://schemas.openxmlformats.org/spreadsheetml/2006/main">
  <authors>
    <author>ASUS</author>
  </authors>
  <commentList>
    <comment ref="B236" authorId="0">
      <text>
        <r>
          <rPr>
            <sz val="9"/>
            <color indexed="81"/>
            <rFont val="Tahoma"/>
            <family val="2"/>
          </rPr>
          <t xml:space="preserve">คุณ ขวัญเรือน
</t>
        </r>
      </text>
    </comment>
  </commentList>
</comments>
</file>

<file path=xl/sharedStrings.xml><?xml version="1.0" encoding="utf-8"?>
<sst xmlns="http://schemas.openxmlformats.org/spreadsheetml/2006/main" count="502" uniqueCount="112">
  <si>
    <t>ประเภทตำแหน่ง</t>
  </si>
  <si>
    <t>กลุ่มงาน</t>
  </si>
  <si>
    <t>โรงพยาบาลศรีนครินทร์</t>
  </si>
  <si>
    <t>งานเภสัชกรรม</t>
  </si>
  <si>
    <t>วิชาชีพเฉพาะ</t>
  </si>
  <si>
    <t>ทั่วไป</t>
  </si>
  <si>
    <t>ภาควิชาพยาธิวิทยา</t>
  </si>
  <si>
    <t>งานทันตกรรม</t>
  </si>
  <si>
    <t>สำนักงานคณบดี</t>
  </si>
  <si>
    <t>งานบริการการศึกษา</t>
  </si>
  <si>
    <t>วิชาการ</t>
  </si>
  <si>
    <t>ภาควิชาสูติศาสตร์และนรีเวชวิทยา</t>
  </si>
  <si>
    <t>ภาควิชาศัลยศาสตร์</t>
  </si>
  <si>
    <t>ภาควิชากายวิภาคศาสตร์</t>
  </si>
  <si>
    <t>ภาควิชาวิสัญญีวิทยา</t>
  </si>
  <si>
    <t>ภาควิชาเภสัชวิทยา</t>
  </si>
  <si>
    <t>ภาควิชาชีวเคมี</t>
  </si>
  <si>
    <t>งานคลัง</t>
  </si>
  <si>
    <t>งานบริการพยาบาล</t>
  </si>
  <si>
    <t>ภาควิชากุมารเวชศาสตร์</t>
  </si>
  <si>
    <t>ภาควิชาสรีรวิทยา</t>
  </si>
  <si>
    <t>งานแม่บ้าน</t>
  </si>
  <si>
    <t>ภาควิชาปรสิตวิทยา</t>
  </si>
  <si>
    <t>งานห้องปฏิบัติการเวชศาสตร์ชันสูตร</t>
  </si>
  <si>
    <t>ภาควิชาจิตเวชศาสตร์</t>
  </si>
  <si>
    <t>ภาควิชาจุลชีววิทยา</t>
  </si>
  <si>
    <t>งานสนับสนุนบริการสู่ความเป็นเลิศ</t>
  </si>
  <si>
    <t>ภาควิชาออร์โธปิดิกส์</t>
  </si>
  <si>
    <t>ภาควิชาอายุรศาสตร์</t>
  </si>
  <si>
    <t>งานเวชกรรมสังคม</t>
  </si>
  <si>
    <t>ภาควิชาจักษุวิทยา</t>
  </si>
  <si>
    <t>ภาควิชานิติเวชศาสตร์</t>
  </si>
  <si>
    <t>งานพัสดุ</t>
  </si>
  <si>
    <t>งานนโยบายและแผน</t>
  </si>
  <si>
    <t>งานนิติธรรม</t>
  </si>
  <si>
    <t>คลังเลือดกลาง</t>
  </si>
  <si>
    <t>เชี่ยวชาญเฉพาะ</t>
  </si>
  <si>
    <t>งานบริการวิชาการและวิจัย</t>
  </si>
  <si>
    <t>งานบริหารและธุรการ</t>
  </si>
  <si>
    <t>ภาควิชารังสีวิทยา</t>
  </si>
  <si>
    <t>งานจ่ายกลาง</t>
  </si>
  <si>
    <t>ภาควิชาเวชศาสตร์ชุมชน</t>
  </si>
  <si>
    <t>งานเวชระเบียนและสถิติ</t>
  </si>
  <si>
    <t>ภาควิชาโสต ศอ นาสิกวิทยา</t>
  </si>
  <si>
    <t>งานซ่อมบำรุง</t>
  </si>
  <si>
    <t>สถานเลี้ยงเด็กกลางวัน</t>
  </si>
  <si>
    <t>งานเลขานุการโรงพยาบาล</t>
  </si>
  <si>
    <t>งานโภชนาการ</t>
  </si>
  <si>
    <t>ภาควิชาเวชศาสตร์ฟื้นฟู</t>
  </si>
  <si>
    <t>สำนักงานระบาดวิทยา</t>
  </si>
  <si>
    <t>งานพัฒนาคุณภาพโรงพยาบาล</t>
  </si>
  <si>
    <t>สำนักงานอาชีวอนามัยและความปลอดภัย</t>
  </si>
  <si>
    <t>หน่วยปลูกถ่ายอวัยวะ</t>
  </si>
  <si>
    <t>งานศิษย์เก่าสัมพันธ์</t>
  </si>
  <si>
    <t>งานประกันสุขภาพ</t>
  </si>
  <si>
    <t>หน่วยวัสดุการแพทย์</t>
  </si>
  <si>
    <t>งานประชาสัมพันธ์</t>
  </si>
  <si>
    <t>งานวิเทศสัมพันธ์</t>
  </si>
  <si>
    <t>งานพัฒนาคุณภาพ</t>
  </si>
  <si>
    <t>งานสารสนเทศ</t>
  </si>
  <si>
    <t>ภาควิชาเวชศาสตร์ฉุกเฉิน(โครงการจัดตั้ง)</t>
  </si>
  <si>
    <t>งานศูนย์กลางบริการสุขภาพ</t>
  </si>
  <si>
    <t>งานสังคมสงเคราะห์</t>
  </si>
  <si>
    <t>กองทุนวันศรีนครินทร์ มูลนิธิคณะแพทยศาสตร์</t>
  </si>
  <si>
    <t>สำนักงานบริหารการบริการวิชาการ การจัดการความรู้และนวัตกรรม</t>
  </si>
  <si>
    <t>พ.เปลี่ยน</t>
  </si>
  <si>
    <t>พ.งบ</t>
  </si>
  <si>
    <t>พ.รายได้</t>
  </si>
  <si>
    <t>ภาควิชา</t>
  </si>
  <si>
    <t>ผลรวมทั้งหมด</t>
  </si>
  <si>
    <t>สังกัด</t>
  </si>
  <si>
    <t>สังกัด/หน่วยงาน</t>
  </si>
  <si>
    <t>ขรก</t>
  </si>
  <si>
    <t xml:space="preserve">ขรก. หมายถึง ข้าราชการพลเรือนในสถาบันอุดมศึกษา  </t>
  </si>
  <si>
    <t>พ.เปลี่ยน หมายถึง  ข้าราชการ/ลูกจ้างประจำ ที่เปลี่ยนสถานภาพมาเป็นพนักงานมหาวิทยาลัย</t>
  </si>
  <si>
    <t>พ.งบ หมายถึง  พนักงานมหาวิทยาลัยกลุ่มเดิมที่จ้างด้วยงบประมาณแผ่นดิน</t>
  </si>
  <si>
    <t>พ.รายได้ หมายถึง  พนักงานมหาวิทยาลัยที่จ้างด้วยงบประมาณเงินรายได้</t>
  </si>
  <si>
    <t xml:space="preserve">พนก. หมายถึง  พนักงานราชการ </t>
  </si>
  <si>
    <t>ลป. หมายถึง  ลูกจ้างประจำ</t>
  </si>
  <si>
    <t>ลช. หมายถึง  ลูกจ้างชั่วคราวโดยใช้งบประมาณเงินรายได้</t>
  </si>
  <si>
    <t>ลค. หมายถึง  ลูกจ้างชั่วคราวโครงการ</t>
  </si>
  <si>
    <t>พนก.</t>
  </si>
  <si>
    <t>ลช.</t>
  </si>
  <si>
    <t>ลค.</t>
  </si>
  <si>
    <t>ลป.</t>
  </si>
  <si>
    <t>รวม</t>
  </si>
  <si>
    <t>อัตรากำลังปัจจุบัน (มีคนครอง)</t>
  </si>
  <si>
    <t>รวมทั้งหมด</t>
  </si>
  <si>
    <t>อัตรากำลังปัจจุบัน (อัตราว่าง)</t>
  </si>
  <si>
    <t>คณะแพทยศาสตร์</t>
  </si>
  <si>
    <t>อัตรากำลัง</t>
  </si>
  <si>
    <t>รวมทั้งสิ้น</t>
  </si>
  <si>
    <t>ฝ่ายปฏิบัติการ</t>
  </si>
  <si>
    <t>สำนักงานพัฒนาคุณภาพ</t>
  </si>
  <si>
    <t>ฝ่ายการพยาบาล</t>
  </si>
  <si>
    <t>สำนักงานผู้อำนวยการ</t>
  </si>
  <si>
    <t>ฝ่ายเภสัชกรรม</t>
  </si>
  <si>
    <t>ฝ่ายการแพทย์</t>
  </si>
  <si>
    <t>ส่วนกลาง</t>
  </si>
  <si>
    <t>ศูนย์หัวใจสิริกิติ์ฯ</t>
  </si>
  <si>
    <t>ข้อมูลอัตรากำลังจากหน่วยการเจ้าหน้าที่ คณะแพทยศาสตร์ และศูนย์หัวใจสิริกิติ์ฯ ณ วันที่ 31 สิงหาคม 2560</t>
  </si>
  <si>
    <t>เกษียณ 5 ปี (2559-2563)</t>
  </si>
  <si>
    <r>
      <t xml:space="preserve">หมายเหตุ:  </t>
    </r>
    <r>
      <rPr>
        <sz val="14"/>
        <rFont val="TH SarabunPSK"/>
        <family val="2"/>
      </rPr>
      <t>จำนวนอัตรากำลัง เป็นอัตราที่จ้างจากทุกแหล่งเงินงบประมาณ ได้แก่</t>
    </r>
  </si>
  <si>
    <t>ขรก.</t>
  </si>
  <si>
    <t>ตารางที่ 1 ภาพรวมอัตราปัจจุบัน แยกตามสังกัด คณะแพทยศาสตร์ และศูนย์หัวใจสิริกิติ์ฯ</t>
  </si>
  <si>
    <t>ศูนย์หัวใจสิริกิติฯ</t>
  </si>
  <si>
    <t>ตารางที่ 2 ภาพรวมอัตราปัจจุบัน แยกตามกลุ่มงาน สังกัดคณะแพทยศาสตร์ และศูนย์หัวใจสิริกิติ์ฯ</t>
  </si>
  <si>
    <t>ที่มา: ข้อมูลอัตรากำลังจากหน่วยการเจ้าหน้าที่ คณะแพทยศาสตร์ และศูนย์หัวใจสิริกิติ์ฯ ณ วันที่ 31 สิงหาคม 2560</t>
  </si>
  <si>
    <t>เกษียณ 10 ปี (2555-2564)</t>
  </si>
  <si>
    <t>ตารางที่ 3 ภาพรวมอัตราปัจจุบัน แยกตามกลุ่มงาน สังกัดคณะแพทยศาสตร์ และศูนย์หัวใจสิริกิติ์ฯ</t>
  </si>
  <si>
    <t xml:space="preserve">ตารางที่ 4 สถานะอัตรากำลัง แยกตามหน่วยงาน สังกัดคณะแพทยศาสตร์ และศูนย์หัวใจสิริกิติ์ฯ </t>
  </si>
  <si>
    <t>ตารางที่ 5 ภาพรวมเกษียณ 10 ปี (2555-2564) แยกตามกลุ่มงาน สังกัดคณะแพทยศาสตร์ และศูนย์หัวใจสิริกิติ์ฯ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</si>
</sst>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90" formatCode="_-* #,##0_-;\-* #,##0_-;_-* &quot;-&quot;??_-;_-@_-"/>
  </numFmts>
  <fonts count="9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9"/>
      <color indexed="81"/>
      <name val="Tahoma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14"/>
      <color theme="1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0" xfId="2" applyFont="1" applyAlignment="1">
      <alignment vertical="top" wrapText="1"/>
    </xf>
    <xf numFmtId="0" fontId="2" fillId="0" borderId="0" xfId="2" applyFont="1" applyBorder="1" applyAlignment="1">
      <alignment horizontal="left" vertical="top"/>
    </xf>
    <xf numFmtId="0" fontId="3" fillId="0" borderId="0" xfId="2" applyFont="1" applyBorder="1" applyAlignment="1">
      <alignment horizontal="left" vertical="top"/>
    </xf>
    <xf numFmtId="0" fontId="2" fillId="0" borderId="0" xfId="2" applyFont="1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0" fontId="6" fillId="11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8" borderId="1" xfId="0" applyFont="1" applyFill="1" applyBorder="1" applyAlignment="1">
      <alignment horizontal="left" vertical="top"/>
    </xf>
    <xf numFmtId="0" fontId="6" fillId="10" borderId="2" xfId="0" applyFont="1" applyFill="1" applyBorder="1" applyAlignment="1">
      <alignment horizontal="center" vertical="top"/>
    </xf>
    <xf numFmtId="0" fontId="6" fillId="10" borderId="3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0" fontId="4" fillId="0" borderId="0" xfId="2" applyFont="1" applyBorder="1" applyAlignment="1">
      <alignment horizontal="left" vertical="top"/>
    </xf>
    <xf numFmtId="0" fontId="6" fillId="4" borderId="1" xfId="0" applyFont="1" applyFill="1" applyBorder="1" applyAlignment="1">
      <alignment horizontal="center" vertical="top"/>
    </xf>
    <xf numFmtId="0" fontId="6" fillId="4" borderId="1" xfId="0" applyNumberFormat="1" applyFont="1" applyFill="1" applyBorder="1" applyAlignment="1">
      <alignment vertical="top"/>
    </xf>
    <xf numFmtId="0" fontId="6" fillId="9" borderId="2" xfId="0" applyFont="1" applyFill="1" applyBorder="1" applyAlignment="1">
      <alignment horizontal="center" vertical="top"/>
    </xf>
    <xf numFmtId="0" fontId="6" fillId="9" borderId="3" xfId="0" applyFont="1" applyFill="1" applyBorder="1" applyAlignment="1">
      <alignment horizontal="center" vertical="top"/>
    </xf>
    <xf numFmtId="0" fontId="7" fillId="7" borderId="1" xfId="0" applyFont="1" applyFill="1" applyBorder="1" applyAlignment="1">
      <alignment horizontal="center" vertical="top" wrapText="1"/>
    </xf>
    <xf numFmtId="0" fontId="7" fillId="10" borderId="2" xfId="0" applyFont="1" applyFill="1" applyBorder="1" applyAlignment="1">
      <alignment horizontal="center" vertical="top"/>
    </xf>
    <xf numFmtId="0" fontId="7" fillId="10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4" borderId="1" xfId="0" applyNumberFormat="1" applyFont="1" applyFill="1" applyBorder="1" applyAlignment="1">
      <alignment vertical="top" wrapText="1"/>
    </xf>
    <xf numFmtId="0" fontId="6" fillId="8" borderId="1" xfId="0" applyNumberFormat="1" applyFont="1" applyFill="1" applyBorder="1" applyAlignment="1">
      <alignment vertical="top" wrapText="1"/>
    </xf>
    <xf numFmtId="0" fontId="6" fillId="10" borderId="3" xfId="0" applyFont="1" applyFill="1" applyBorder="1" applyAlignment="1">
      <alignment horizontal="center" vertical="top"/>
    </xf>
    <xf numFmtId="0" fontId="6" fillId="11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/>
    </xf>
    <xf numFmtId="0" fontId="6" fillId="0" borderId="4" xfId="0" applyFont="1" applyFill="1" applyBorder="1" applyAlignment="1">
      <alignment horizontal="left" vertical="top"/>
    </xf>
    <xf numFmtId="0" fontId="6" fillId="0" borderId="4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6" fillId="0" borderId="3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/>
    </xf>
    <xf numFmtId="0" fontId="6" fillId="0" borderId="2" xfId="0" applyNumberFormat="1" applyFont="1" applyFill="1" applyBorder="1" applyAlignment="1">
      <alignment vertical="top"/>
    </xf>
    <xf numFmtId="0" fontId="6" fillId="0" borderId="3" xfId="0" applyFont="1" applyFill="1" applyBorder="1" applyAlignment="1">
      <alignment horizontal="left" vertical="top"/>
    </xf>
    <xf numFmtId="0" fontId="6" fillId="0" borderId="3" xfId="0" applyNumberFormat="1" applyFont="1" applyFill="1" applyBorder="1" applyAlignment="1">
      <alignment vertical="top"/>
    </xf>
    <xf numFmtId="0" fontId="6" fillId="5" borderId="1" xfId="0" applyFont="1" applyFill="1" applyBorder="1" applyAlignment="1">
      <alignment horizontal="left" vertical="top"/>
    </xf>
    <xf numFmtId="0" fontId="6" fillId="5" borderId="1" xfId="0" applyNumberFormat="1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left" vertical="top"/>
    </xf>
    <xf numFmtId="0" fontId="8" fillId="0" borderId="0" xfId="0" applyFont="1"/>
    <xf numFmtId="0" fontId="6" fillId="0" borderId="4" xfId="0" applyFont="1" applyBorder="1" applyAlignment="1">
      <alignment horizontal="left" vertical="top"/>
    </xf>
    <xf numFmtId="0" fontId="6" fillId="0" borderId="4" xfId="0" applyNumberFormat="1" applyFont="1" applyBorder="1" applyAlignment="1">
      <alignment vertical="top" wrapText="1"/>
    </xf>
    <xf numFmtId="0" fontId="6" fillId="8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/>
    </xf>
    <xf numFmtId="0" fontId="6" fillId="6" borderId="1" xfId="0" applyNumberFormat="1" applyFont="1" applyFill="1" applyBorder="1" applyAlignment="1">
      <alignment vertical="top" wrapText="1"/>
    </xf>
    <xf numFmtId="0" fontId="2" fillId="6" borderId="1" xfId="0" applyNumberFormat="1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/>
    </xf>
    <xf numFmtId="0" fontId="6" fillId="3" borderId="1" xfId="0" applyNumberFormat="1" applyFont="1" applyFill="1" applyBorder="1" applyAlignment="1">
      <alignment vertical="top" wrapText="1"/>
    </xf>
    <xf numFmtId="0" fontId="6" fillId="7" borderId="1" xfId="0" applyFont="1" applyFill="1" applyBorder="1" applyAlignment="1">
      <alignment horizontal="left" vertical="top"/>
    </xf>
    <xf numFmtId="0" fontId="6" fillId="7" borderId="1" xfId="0" applyNumberFormat="1" applyFont="1" applyFill="1" applyBorder="1" applyAlignment="1">
      <alignment vertical="top" wrapText="1"/>
    </xf>
    <xf numFmtId="0" fontId="2" fillId="0" borderId="0" xfId="2" applyFont="1" applyAlignment="1">
      <alignment vertical="top"/>
    </xf>
    <xf numFmtId="190" fontId="2" fillId="0" borderId="0" xfId="3" applyNumberFormat="1" applyFont="1" applyBorder="1" applyAlignment="1">
      <alignment vertical="top" wrapText="1"/>
    </xf>
    <xf numFmtId="0" fontId="6" fillId="8" borderId="1" xfId="0" applyFont="1" applyFill="1" applyBorder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6" fillId="0" borderId="1" xfId="0" applyFont="1" applyFill="1" applyBorder="1" applyAlignment="1">
      <alignment horizontal="right" vertical="top" wrapText="1"/>
    </xf>
    <xf numFmtId="0" fontId="6" fillId="0" borderId="0" xfId="0" applyFont="1" applyFill="1" applyAlignment="1">
      <alignment horizontal="right" vertical="top"/>
    </xf>
    <xf numFmtId="0" fontId="6" fillId="2" borderId="1" xfId="0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0" fontId="6" fillId="7" borderId="5" xfId="0" applyFont="1" applyFill="1" applyBorder="1" applyAlignment="1">
      <alignment horizontal="center" vertical="top" wrapText="1"/>
    </xf>
    <xf numFmtId="0" fontId="6" fillId="7" borderId="7" xfId="0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</cellXfs>
  <cellStyles count="6">
    <cellStyle name="Normal" xfId="0" builtinId="0"/>
    <cellStyle name="Normal 2" xfId="4"/>
    <cellStyle name="เครื่องหมายจุลภาค 2" xfId="3"/>
    <cellStyle name="ปกติ 10" xfId="2"/>
    <cellStyle name="ปกติ 2" xfId="5"/>
    <cellStyle name="ปกติ_ข้อมูลบุคลากร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47"/>
  <sheetViews>
    <sheetView tabSelected="1" zoomScaleNormal="100" workbookViewId="0">
      <selection activeCell="AA13" sqref="AA13"/>
    </sheetView>
  </sheetViews>
  <sheetFormatPr defaultRowHeight="18.75"/>
  <cols>
    <col min="1" max="1" width="15.5" style="6" customWidth="1"/>
    <col min="2" max="2" width="3.75" style="6" bestFit="1" customWidth="1"/>
    <col min="3" max="3" width="6.5" style="26" customWidth="1"/>
    <col min="4" max="4" width="4.5" style="6" bestFit="1" customWidth="1"/>
    <col min="5" max="5" width="6.125" style="6" bestFit="1" customWidth="1"/>
    <col min="6" max="6" width="4.125" style="6" bestFit="1" customWidth="1"/>
    <col min="7" max="7" width="3.5" style="6" bestFit="1" customWidth="1"/>
    <col min="8" max="8" width="4.5" style="6" bestFit="1" customWidth="1"/>
    <col min="9" max="9" width="3.5" style="6" bestFit="1" customWidth="1"/>
    <col min="10" max="10" width="4.5" style="6" bestFit="1" customWidth="1"/>
    <col min="11" max="11" width="3.75" style="6" bestFit="1" customWidth="1"/>
    <col min="12" max="12" width="6.5" style="6" bestFit="1" customWidth="1"/>
    <col min="13" max="13" width="4" style="6" bestFit="1" customWidth="1"/>
    <col min="14" max="14" width="6.125" style="6" bestFit="1" customWidth="1"/>
    <col min="15" max="15" width="4.125" style="6" bestFit="1" customWidth="1"/>
    <col min="16" max="16" width="3.125" style="6" bestFit="1" customWidth="1"/>
    <col min="17" max="17" width="3" style="6" bestFit="1" customWidth="1"/>
    <col min="18" max="18" width="3.5" style="6" bestFit="1" customWidth="1"/>
    <col min="19" max="19" width="4.5" style="6" bestFit="1" customWidth="1"/>
    <col min="20" max="20" width="6.75" style="6" bestFit="1" customWidth="1"/>
    <col min="21" max="25" width="4" style="6" bestFit="1" customWidth="1"/>
    <col min="26" max="26" width="3.5" style="6" bestFit="1" customWidth="1"/>
    <col min="27" max="27" width="24.75" style="6" bestFit="1" customWidth="1"/>
    <col min="28" max="28" width="30" style="6" bestFit="1" customWidth="1"/>
    <col min="29" max="29" width="17.75" style="6" bestFit="1" customWidth="1"/>
    <col min="30" max="30" width="13.5" style="6" bestFit="1" customWidth="1"/>
    <col min="31" max="31" width="31.75" style="6" bestFit="1" customWidth="1"/>
    <col min="32" max="32" width="27.875" style="6" bestFit="1" customWidth="1"/>
    <col min="33" max="33" width="22.125" style="6" bestFit="1" customWidth="1"/>
    <col min="34" max="34" width="37" style="6" bestFit="1" customWidth="1"/>
    <col min="35" max="35" width="21.625" style="6" bestFit="1" customWidth="1"/>
    <col min="36" max="36" width="36.5" style="6" bestFit="1" customWidth="1"/>
    <col min="37" max="37" width="16.5" style="6" bestFit="1" customWidth="1"/>
    <col min="38" max="38" width="19.375" style="6" bestFit="1" customWidth="1"/>
    <col min="39" max="39" width="17.625" style="6" bestFit="1" customWidth="1"/>
    <col min="40" max="40" width="13.625" style="6" bestFit="1" customWidth="1"/>
    <col min="41" max="41" width="19.5" style="6" bestFit="1" customWidth="1"/>
    <col min="42" max="42" width="17.625" style="6" bestFit="1" customWidth="1"/>
    <col min="43" max="43" width="34.625" style="6" bestFit="1" customWidth="1"/>
    <col min="44" max="44" width="17.75" style="6" bestFit="1" customWidth="1"/>
    <col min="45" max="45" width="17.375" style="6" bestFit="1" customWidth="1"/>
    <col min="46" max="46" width="16" style="6" bestFit="1" customWidth="1"/>
    <col min="47" max="47" width="33" style="6" bestFit="1" customWidth="1"/>
    <col min="48" max="48" width="18.625" style="6" bestFit="1" customWidth="1"/>
    <col min="49" max="49" width="34.625" style="6" bestFit="1" customWidth="1"/>
    <col min="50" max="50" width="36.875" style="6" bestFit="1" customWidth="1"/>
    <col min="51" max="51" width="22.375" style="6" bestFit="1" customWidth="1"/>
    <col min="52" max="52" width="21.25" style="6" bestFit="1" customWidth="1"/>
    <col min="53" max="53" width="17.75" style="6" bestFit="1" customWidth="1"/>
    <col min="54" max="54" width="34.75" style="6" bestFit="1" customWidth="1"/>
    <col min="55" max="55" width="16" style="6" bestFit="1" customWidth="1"/>
    <col min="56" max="56" width="30" style="6" bestFit="1" customWidth="1"/>
    <col min="57" max="57" width="24.625" style="6" bestFit="1" customWidth="1"/>
    <col min="58" max="58" width="18.75" style="6" bestFit="1" customWidth="1"/>
    <col min="59" max="59" width="18.5" style="6" bestFit="1" customWidth="1"/>
    <col min="60" max="60" width="35" style="6" bestFit="1" customWidth="1"/>
    <col min="61" max="61" width="20.875" style="6" bestFit="1" customWidth="1"/>
    <col min="62" max="62" width="29.125" style="6" bestFit="1" customWidth="1"/>
    <col min="63" max="63" width="20.125" style="6" bestFit="1" customWidth="1"/>
    <col min="64" max="64" width="57.625" style="6" bestFit="1" customWidth="1"/>
    <col min="65" max="65" width="19.375" style="6" bestFit="1" customWidth="1"/>
    <col min="66" max="66" width="35.75" style="6" bestFit="1" customWidth="1"/>
    <col min="67" max="67" width="18.25" style="6" bestFit="1" customWidth="1"/>
    <col min="68" max="68" width="13.375" style="6" bestFit="1" customWidth="1"/>
    <col min="69" max="16384" width="9" style="6"/>
  </cols>
  <sheetData>
    <row r="1" spans="1:26">
      <c r="A1" s="25" t="s">
        <v>104</v>
      </c>
    </row>
    <row r="2" spans="1:26">
      <c r="A2" s="20" t="s">
        <v>70</v>
      </c>
      <c r="B2" s="64" t="s">
        <v>86</v>
      </c>
      <c r="C2" s="64"/>
      <c r="D2" s="64"/>
      <c r="E2" s="64"/>
      <c r="F2" s="64"/>
      <c r="G2" s="64"/>
      <c r="H2" s="64"/>
      <c r="I2" s="64"/>
      <c r="J2" s="64"/>
      <c r="K2" s="65" t="s">
        <v>88</v>
      </c>
      <c r="L2" s="65"/>
      <c r="M2" s="65"/>
      <c r="N2" s="65"/>
      <c r="O2" s="65"/>
      <c r="P2" s="65"/>
      <c r="Q2" s="65"/>
      <c r="R2" s="65"/>
      <c r="S2" s="65"/>
      <c r="T2" s="23" t="s">
        <v>90</v>
      </c>
      <c r="U2" s="66" t="s">
        <v>101</v>
      </c>
      <c r="V2" s="66"/>
      <c r="W2" s="66"/>
      <c r="X2" s="66"/>
      <c r="Y2" s="66"/>
      <c r="Z2" s="66"/>
    </row>
    <row r="3" spans="1:26" s="9" customFormat="1">
      <c r="A3" s="21"/>
      <c r="B3" s="7" t="s">
        <v>103</v>
      </c>
      <c r="C3" s="27" t="s">
        <v>65</v>
      </c>
      <c r="D3" s="7" t="s">
        <v>66</v>
      </c>
      <c r="E3" s="7" t="s">
        <v>67</v>
      </c>
      <c r="F3" s="7" t="s">
        <v>81</v>
      </c>
      <c r="G3" s="7" t="s">
        <v>84</v>
      </c>
      <c r="H3" s="7" t="s">
        <v>82</v>
      </c>
      <c r="I3" s="7" t="s">
        <v>83</v>
      </c>
      <c r="J3" s="7" t="s">
        <v>85</v>
      </c>
      <c r="K3" s="8" t="s">
        <v>103</v>
      </c>
      <c r="L3" s="8" t="s">
        <v>65</v>
      </c>
      <c r="M3" s="8" t="s">
        <v>66</v>
      </c>
      <c r="N3" s="8" t="s">
        <v>67</v>
      </c>
      <c r="O3" s="8" t="s">
        <v>81</v>
      </c>
      <c r="P3" s="8" t="s">
        <v>84</v>
      </c>
      <c r="Q3" s="8" t="s">
        <v>82</v>
      </c>
      <c r="R3" s="8" t="s">
        <v>83</v>
      </c>
      <c r="S3" s="8" t="s">
        <v>85</v>
      </c>
      <c r="T3" s="24" t="s">
        <v>91</v>
      </c>
      <c r="U3" s="22">
        <v>2559</v>
      </c>
      <c r="V3" s="22">
        <v>2560</v>
      </c>
      <c r="W3" s="22">
        <v>2561</v>
      </c>
      <c r="X3" s="22">
        <v>2562</v>
      </c>
      <c r="Y3" s="22">
        <v>2563</v>
      </c>
      <c r="Z3" s="22" t="s">
        <v>85</v>
      </c>
    </row>
    <row r="4" spans="1:26">
      <c r="A4" s="10" t="s">
        <v>68</v>
      </c>
      <c r="B4" s="11">
        <v>94</v>
      </c>
      <c r="C4" s="28">
        <v>315</v>
      </c>
      <c r="D4" s="11">
        <v>461</v>
      </c>
      <c r="E4" s="11">
        <v>283</v>
      </c>
      <c r="F4" s="11">
        <v>22</v>
      </c>
      <c r="G4" s="11">
        <v>14</v>
      </c>
      <c r="H4" s="11">
        <v>137</v>
      </c>
      <c r="I4" s="11">
        <v>97</v>
      </c>
      <c r="J4" s="11">
        <f>SUM(B4:I4)</f>
        <v>1423</v>
      </c>
      <c r="K4" s="11">
        <f>K28</f>
        <v>0</v>
      </c>
      <c r="L4" s="11">
        <f t="shared" ref="L4:Z4" si="0">L28</f>
        <v>0</v>
      </c>
      <c r="M4" s="11">
        <f t="shared" si="0"/>
        <v>14</v>
      </c>
      <c r="N4" s="11">
        <f t="shared" si="0"/>
        <v>21</v>
      </c>
      <c r="O4" s="11">
        <f t="shared" si="0"/>
        <v>0</v>
      </c>
      <c r="P4" s="11">
        <f t="shared" si="0"/>
        <v>0</v>
      </c>
      <c r="Q4" s="11">
        <f t="shared" si="0"/>
        <v>6</v>
      </c>
      <c r="R4" s="11">
        <f t="shared" si="0"/>
        <v>15</v>
      </c>
      <c r="S4" s="11">
        <f>S28</f>
        <v>56</v>
      </c>
      <c r="T4" s="11">
        <f>T28</f>
        <v>1479</v>
      </c>
      <c r="U4" s="11">
        <f t="shared" si="0"/>
        <v>25</v>
      </c>
      <c r="V4" s="11">
        <f t="shared" si="0"/>
        <v>33</v>
      </c>
      <c r="W4" s="11">
        <f t="shared" si="0"/>
        <v>29</v>
      </c>
      <c r="X4" s="11">
        <f t="shared" si="0"/>
        <v>35</v>
      </c>
      <c r="Y4" s="11">
        <f t="shared" si="0"/>
        <v>37</v>
      </c>
      <c r="Z4" s="11">
        <f t="shared" si="0"/>
        <v>159</v>
      </c>
    </row>
    <row r="5" spans="1:26">
      <c r="A5" s="10" t="s">
        <v>2</v>
      </c>
      <c r="B5" s="11">
        <v>21</v>
      </c>
      <c r="C5" s="28">
        <v>859</v>
      </c>
      <c r="D5" s="11">
        <v>569</v>
      </c>
      <c r="E5" s="11">
        <v>793</v>
      </c>
      <c r="F5" s="11">
        <v>75</v>
      </c>
      <c r="G5" s="11">
        <v>62</v>
      </c>
      <c r="H5" s="11">
        <v>657</v>
      </c>
      <c r="I5" s="11">
        <v>155</v>
      </c>
      <c r="J5" s="11">
        <f t="shared" ref="J5:J7" si="1">SUM(B5:I5)</f>
        <v>3191</v>
      </c>
      <c r="K5" s="11">
        <f>K33</f>
        <v>0</v>
      </c>
      <c r="L5" s="11">
        <f t="shared" ref="L5:Y5" si="2">L33</f>
        <v>0</v>
      </c>
      <c r="M5" s="11">
        <f t="shared" si="2"/>
        <v>41</v>
      </c>
      <c r="N5" s="11">
        <f t="shared" si="2"/>
        <v>44</v>
      </c>
      <c r="O5" s="11">
        <f t="shared" si="2"/>
        <v>0</v>
      </c>
      <c r="P5" s="11">
        <f t="shared" si="2"/>
        <v>0</v>
      </c>
      <c r="Q5" s="11">
        <f t="shared" si="2"/>
        <v>52</v>
      </c>
      <c r="R5" s="11">
        <f t="shared" si="2"/>
        <v>188</v>
      </c>
      <c r="S5" s="11">
        <f t="shared" si="2"/>
        <v>325</v>
      </c>
      <c r="T5" s="11">
        <f>T33</f>
        <v>3516</v>
      </c>
      <c r="U5" s="11">
        <f t="shared" si="2"/>
        <v>28</v>
      </c>
      <c r="V5" s="11">
        <f t="shared" si="2"/>
        <v>27</v>
      </c>
      <c r="W5" s="11">
        <f t="shared" si="2"/>
        <v>27</v>
      </c>
      <c r="X5" s="11">
        <f t="shared" si="2"/>
        <v>54</v>
      </c>
      <c r="Y5" s="11">
        <f t="shared" si="2"/>
        <v>67</v>
      </c>
      <c r="Z5" s="11">
        <f>Z33</f>
        <v>203</v>
      </c>
    </row>
    <row r="6" spans="1:26">
      <c r="A6" s="10" t="s">
        <v>8</v>
      </c>
      <c r="B6" s="11">
        <v>6</v>
      </c>
      <c r="C6" s="28">
        <v>118</v>
      </c>
      <c r="D6" s="11">
        <v>31</v>
      </c>
      <c r="E6" s="11">
        <v>87</v>
      </c>
      <c r="F6" s="11">
        <v>7</v>
      </c>
      <c r="G6" s="11">
        <v>27</v>
      </c>
      <c r="H6" s="11">
        <v>234</v>
      </c>
      <c r="I6" s="11">
        <v>158</v>
      </c>
      <c r="J6" s="11">
        <f t="shared" si="1"/>
        <v>668</v>
      </c>
      <c r="K6" s="11">
        <f>K38</f>
        <v>0</v>
      </c>
      <c r="L6" s="11">
        <f t="shared" ref="L6:Z6" si="3">L38</f>
        <v>0</v>
      </c>
      <c r="M6" s="11">
        <f t="shared" si="3"/>
        <v>2</v>
      </c>
      <c r="N6" s="11">
        <f t="shared" si="3"/>
        <v>7</v>
      </c>
      <c r="O6" s="11">
        <f t="shared" si="3"/>
        <v>0</v>
      </c>
      <c r="P6" s="11">
        <f t="shared" si="3"/>
        <v>0</v>
      </c>
      <c r="Q6" s="11">
        <f t="shared" si="3"/>
        <v>26</v>
      </c>
      <c r="R6" s="11">
        <f t="shared" si="3"/>
        <v>26</v>
      </c>
      <c r="S6" s="11">
        <f>S38</f>
        <v>61</v>
      </c>
      <c r="T6" s="11">
        <f>T38</f>
        <v>729</v>
      </c>
      <c r="U6" s="11">
        <f t="shared" si="3"/>
        <v>23</v>
      </c>
      <c r="V6" s="11">
        <f t="shared" si="3"/>
        <v>15</v>
      </c>
      <c r="W6" s="11">
        <f t="shared" si="3"/>
        <v>19</v>
      </c>
      <c r="X6" s="11">
        <f t="shared" si="3"/>
        <v>19</v>
      </c>
      <c r="Y6" s="11">
        <f t="shared" si="3"/>
        <v>26</v>
      </c>
      <c r="Z6" s="11">
        <f t="shared" si="3"/>
        <v>102</v>
      </c>
    </row>
    <row r="7" spans="1:26">
      <c r="A7" s="12" t="s">
        <v>105</v>
      </c>
      <c r="B7" s="12">
        <v>1</v>
      </c>
      <c r="C7" s="29">
        <v>10</v>
      </c>
      <c r="D7" s="12">
        <v>407</v>
      </c>
      <c r="E7" s="12">
        <v>119</v>
      </c>
      <c r="F7" s="12">
        <v>23</v>
      </c>
      <c r="G7" s="12">
        <v>2</v>
      </c>
      <c r="H7" s="12">
        <v>133</v>
      </c>
      <c r="I7" s="12">
        <v>7</v>
      </c>
      <c r="J7" s="11">
        <f t="shared" si="1"/>
        <v>702</v>
      </c>
      <c r="K7" s="12">
        <f>K43</f>
        <v>0</v>
      </c>
      <c r="L7" s="12">
        <f t="shared" ref="L7:Z7" si="4">L43</f>
        <v>0</v>
      </c>
      <c r="M7" s="12">
        <f t="shared" si="4"/>
        <v>14</v>
      </c>
      <c r="N7" s="12">
        <f t="shared" si="4"/>
        <v>5</v>
      </c>
      <c r="O7" s="12">
        <f t="shared" si="4"/>
        <v>0</v>
      </c>
      <c r="P7" s="12">
        <f t="shared" si="4"/>
        <v>0</v>
      </c>
      <c r="Q7" s="12">
        <f t="shared" si="4"/>
        <v>7</v>
      </c>
      <c r="R7" s="12">
        <f t="shared" si="4"/>
        <v>3</v>
      </c>
      <c r="S7" s="12">
        <f t="shared" si="4"/>
        <v>29</v>
      </c>
      <c r="T7" s="12">
        <f t="shared" si="4"/>
        <v>731</v>
      </c>
      <c r="U7" s="12">
        <f t="shared" si="4"/>
        <v>0</v>
      </c>
      <c r="V7" s="12">
        <f t="shared" si="4"/>
        <v>0</v>
      </c>
      <c r="W7" s="12">
        <f t="shared" si="4"/>
        <v>1</v>
      </c>
      <c r="X7" s="12">
        <f t="shared" si="4"/>
        <v>0</v>
      </c>
      <c r="Y7" s="12">
        <f t="shared" si="4"/>
        <v>1</v>
      </c>
      <c r="Z7" s="12">
        <f t="shared" si="4"/>
        <v>2</v>
      </c>
    </row>
    <row r="8" spans="1:26">
      <c r="A8" s="18" t="s">
        <v>69</v>
      </c>
      <c r="B8" s="19">
        <f>SUM(B4:B7)</f>
        <v>122</v>
      </c>
      <c r="C8" s="30">
        <f t="shared" ref="C8:I8" si="5">SUM(C4:C7)</f>
        <v>1302</v>
      </c>
      <c r="D8" s="19">
        <f t="shared" si="5"/>
        <v>1468</v>
      </c>
      <c r="E8" s="19">
        <f t="shared" si="5"/>
        <v>1282</v>
      </c>
      <c r="F8" s="19">
        <f t="shared" si="5"/>
        <v>127</v>
      </c>
      <c r="G8" s="19">
        <f t="shared" si="5"/>
        <v>105</v>
      </c>
      <c r="H8" s="19">
        <f t="shared" si="5"/>
        <v>1161</v>
      </c>
      <c r="I8" s="19">
        <f t="shared" si="5"/>
        <v>417</v>
      </c>
      <c r="J8" s="19">
        <f>SUM(J4:J7)</f>
        <v>5984</v>
      </c>
      <c r="K8" s="19">
        <f t="shared" ref="K8:Y8" si="6">SUM(K4:K7)</f>
        <v>0</v>
      </c>
      <c r="L8" s="19">
        <f>SUM(L4:L7)</f>
        <v>0</v>
      </c>
      <c r="M8" s="19">
        <f t="shared" si="6"/>
        <v>71</v>
      </c>
      <c r="N8" s="19">
        <f t="shared" si="6"/>
        <v>77</v>
      </c>
      <c r="O8" s="19">
        <f t="shared" si="6"/>
        <v>0</v>
      </c>
      <c r="P8" s="19">
        <f t="shared" si="6"/>
        <v>0</v>
      </c>
      <c r="Q8" s="19">
        <f t="shared" si="6"/>
        <v>91</v>
      </c>
      <c r="R8" s="19">
        <f t="shared" si="6"/>
        <v>232</v>
      </c>
      <c r="S8" s="19">
        <f t="shared" si="6"/>
        <v>471</v>
      </c>
      <c r="T8" s="19">
        <f t="shared" si="6"/>
        <v>6455</v>
      </c>
      <c r="U8" s="19">
        <f>SUM(U4:U7)</f>
        <v>76</v>
      </c>
      <c r="V8" s="19">
        <f t="shared" si="6"/>
        <v>75</v>
      </c>
      <c r="W8" s="19">
        <f t="shared" si="6"/>
        <v>76</v>
      </c>
      <c r="X8" s="19">
        <f t="shared" si="6"/>
        <v>108</v>
      </c>
      <c r="Y8" s="19">
        <f t="shared" si="6"/>
        <v>131</v>
      </c>
      <c r="Z8" s="19">
        <f>SUM(Z4:Z7)</f>
        <v>466</v>
      </c>
    </row>
    <row r="9" spans="1:26">
      <c r="A9" s="17" t="s">
        <v>107</v>
      </c>
    </row>
    <row r="10" spans="1:26">
      <c r="A10" s="17"/>
    </row>
    <row r="11" spans="1:26">
      <c r="A11" s="25" t="s">
        <v>106</v>
      </c>
    </row>
    <row r="12" spans="1:26" s="9" customFormat="1">
      <c r="A12" s="14" t="s">
        <v>1</v>
      </c>
      <c r="B12" s="64" t="s">
        <v>86</v>
      </c>
      <c r="C12" s="64"/>
      <c r="D12" s="64"/>
      <c r="E12" s="64"/>
      <c r="F12" s="64"/>
      <c r="G12" s="64"/>
      <c r="H12" s="64"/>
      <c r="I12" s="64"/>
      <c r="J12" s="64"/>
      <c r="K12" s="65" t="s">
        <v>88</v>
      </c>
      <c r="L12" s="65"/>
      <c r="M12" s="65"/>
      <c r="N12" s="65"/>
      <c r="O12" s="65"/>
      <c r="P12" s="65"/>
      <c r="Q12" s="65"/>
      <c r="R12" s="65"/>
      <c r="S12" s="65"/>
      <c r="T12" s="14" t="s">
        <v>90</v>
      </c>
      <c r="U12" s="66" t="s">
        <v>101</v>
      </c>
      <c r="V12" s="66"/>
      <c r="W12" s="66"/>
      <c r="X12" s="66"/>
      <c r="Y12" s="66"/>
      <c r="Z12" s="66"/>
    </row>
    <row r="13" spans="1:26" s="9" customFormat="1" ht="37.5">
      <c r="A13" s="32"/>
      <c r="B13" s="27" t="s">
        <v>72</v>
      </c>
      <c r="C13" s="27" t="s">
        <v>65</v>
      </c>
      <c r="D13" s="27" t="s">
        <v>66</v>
      </c>
      <c r="E13" s="27" t="s">
        <v>67</v>
      </c>
      <c r="F13" s="27" t="s">
        <v>81</v>
      </c>
      <c r="G13" s="27" t="s">
        <v>84</v>
      </c>
      <c r="H13" s="27" t="s">
        <v>82</v>
      </c>
      <c r="I13" s="27" t="s">
        <v>83</v>
      </c>
      <c r="J13" s="27" t="s">
        <v>85</v>
      </c>
      <c r="K13" s="33" t="s">
        <v>72</v>
      </c>
      <c r="L13" s="33" t="s">
        <v>65</v>
      </c>
      <c r="M13" s="33" t="s">
        <v>66</v>
      </c>
      <c r="N13" s="33" t="s">
        <v>67</v>
      </c>
      <c r="O13" s="33" t="s">
        <v>81</v>
      </c>
      <c r="P13" s="33" t="s">
        <v>84</v>
      </c>
      <c r="Q13" s="33" t="s">
        <v>82</v>
      </c>
      <c r="R13" s="33" t="s">
        <v>83</v>
      </c>
      <c r="S13" s="33" t="s">
        <v>85</v>
      </c>
      <c r="T13" s="15" t="s">
        <v>91</v>
      </c>
      <c r="U13" s="22">
        <v>2559</v>
      </c>
      <c r="V13" s="22">
        <v>2560</v>
      </c>
      <c r="W13" s="22">
        <v>2561</v>
      </c>
      <c r="X13" s="22">
        <v>2562</v>
      </c>
      <c r="Y13" s="22">
        <v>2563</v>
      </c>
      <c r="Z13" s="22" t="s">
        <v>85</v>
      </c>
    </row>
    <row r="14" spans="1:26" s="61" customFormat="1">
      <c r="A14" s="13" t="s">
        <v>89</v>
      </c>
      <c r="B14" s="60">
        <f>SUM(B15:B18)</f>
        <v>121</v>
      </c>
      <c r="C14" s="60">
        <f>SUM(C15:C18)</f>
        <v>1292</v>
      </c>
      <c r="D14" s="60">
        <f t="shared" ref="D14:Z14" si="7">SUM(D15:D18)</f>
        <v>1061</v>
      </c>
      <c r="E14" s="60">
        <f t="shared" si="7"/>
        <v>1163</v>
      </c>
      <c r="F14" s="60">
        <f t="shared" si="7"/>
        <v>104</v>
      </c>
      <c r="G14" s="60">
        <f t="shared" si="7"/>
        <v>103</v>
      </c>
      <c r="H14" s="60">
        <f t="shared" si="7"/>
        <v>1028</v>
      </c>
      <c r="I14" s="60">
        <f t="shared" si="7"/>
        <v>410</v>
      </c>
      <c r="J14" s="60">
        <f t="shared" si="7"/>
        <v>5282</v>
      </c>
      <c r="K14" s="60">
        <f t="shared" si="7"/>
        <v>0</v>
      </c>
      <c r="L14" s="60">
        <f t="shared" si="7"/>
        <v>0</v>
      </c>
      <c r="M14" s="60">
        <f t="shared" si="7"/>
        <v>57</v>
      </c>
      <c r="N14" s="60">
        <f t="shared" si="7"/>
        <v>72</v>
      </c>
      <c r="O14" s="60">
        <f t="shared" si="7"/>
        <v>0</v>
      </c>
      <c r="P14" s="60">
        <f t="shared" si="7"/>
        <v>0</v>
      </c>
      <c r="Q14" s="60">
        <f t="shared" si="7"/>
        <v>84</v>
      </c>
      <c r="R14" s="60">
        <f t="shared" si="7"/>
        <v>229</v>
      </c>
      <c r="S14" s="60">
        <f t="shared" si="7"/>
        <v>442</v>
      </c>
      <c r="T14" s="60">
        <f t="shared" si="7"/>
        <v>5724</v>
      </c>
      <c r="U14" s="60">
        <f t="shared" si="7"/>
        <v>76</v>
      </c>
      <c r="V14" s="60">
        <f t="shared" si="7"/>
        <v>75</v>
      </c>
      <c r="W14" s="60">
        <f t="shared" si="7"/>
        <v>75</v>
      </c>
      <c r="X14" s="60">
        <f t="shared" si="7"/>
        <v>108</v>
      </c>
      <c r="Y14" s="60">
        <f t="shared" si="7"/>
        <v>130</v>
      </c>
      <c r="Z14" s="60">
        <f t="shared" si="7"/>
        <v>464</v>
      </c>
    </row>
    <row r="15" spans="1:26" s="63" customFormat="1">
      <c r="A15" s="35" t="s">
        <v>10</v>
      </c>
      <c r="B15" s="62">
        <v>85</v>
      </c>
      <c r="C15" s="62">
        <v>156</v>
      </c>
      <c r="D15" s="62">
        <v>102</v>
      </c>
      <c r="E15" s="62">
        <v>32</v>
      </c>
      <c r="F15" s="62">
        <v>0</v>
      </c>
      <c r="G15" s="62">
        <v>0</v>
      </c>
      <c r="H15" s="62">
        <v>31</v>
      </c>
      <c r="I15" s="62">
        <v>0</v>
      </c>
      <c r="J15" s="62">
        <v>406</v>
      </c>
      <c r="K15" s="62">
        <v>0</v>
      </c>
      <c r="L15" s="62">
        <v>0</v>
      </c>
      <c r="M15" s="62">
        <v>13</v>
      </c>
      <c r="N15" s="62">
        <v>7</v>
      </c>
      <c r="O15" s="62">
        <v>0</v>
      </c>
      <c r="P15" s="62">
        <v>0</v>
      </c>
      <c r="Q15" s="62">
        <v>0</v>
      </c>
      <c r="R15" s="62">
        <v>4</v>
      </c>
      <c r="S15" s="62">
        <v>24</v>
      </c>
      <c r="T15" s="62">
        <v>430</v>
      </c>
      <c r="U15" s="62">
        <v>20</v>
      </c>
      <c r="V15" s="62">
        <v>26</v>
      </c>
      <c r="W15" s="62">
        <v>23</v>
      </c>
      <c r="X15" s="62">
        <v>26</v>
      </c>
      <c r="Y15" s="62">
        <v>17</v>
      </c>
      <c r="Z15" s="62">
        <v>112</v>
      </c>
    </row>
    <row r="16" spans="1:26" s="63" customFormat="1">
      <c r="A16" s="35" t="s">
        <v>4</v>
      </c>
      <c r="B16" s="62">
        <v>17</v>
      </c>
      <c r="C16" s="62">
        <v>573</v>
      </c>
      <c r="D16" s="62">
        <v>807</v>
      </c>
      <c r="E16" s="62">
        <v>681</v>
      </c>
      <c r="F16" s="62">
        <v>0</v>
      </c>
      <c r="G16" s="62">
        <v>0</v>
      </c>
      <c r="H16" s="62">
        <v>3</v>
      </c>
      <c r="I16" s="62">
        <v>58</v>
      </c>
      <c r="J16" s="62">
        <v>2139</v>
      </c>
      <c r="K16" s="62">
        <v>0</v>
      </c>
      <c r="L16" s="62">
        <v>0</v>
      </c>
      <c r="M16" s="62">
        <v>42</v>
      </c>
      <c r="N16" s="62">
        <v>50</v>
      </c>
      <c r="O16" s="62">
        <v>0</v>
      </c>
      <c r="P16" s="62">
        <v>0</v>
      </c>
      <c r="Q16" s="62">
        <v>17</v>
      </c>
      <c r="R16" s="62">
        <v>160</v>
      </c>
      <c r="S16" s="62">
        <v>269</v>
      </c>
      <c r="T16" s="62">
        <v>2408</v>
      </c>
      <c r="U16" s="62">
        <v>6</v>
      </c>
      <c r="V16" s="62">
        <v>11</v>
      </c>
      <c r="W16" s="62">
        <v>6</v>
      </c>
      <c r="X16" s="62">
        <v>21</v>
      </c>
      <c r="Y16" s="62">
        <v>23</v>
      </c>
      <c r="Z16" s="62">
        <v>67</v>
      </c>
    </row>
    <row r="17" spans="1:26" s="63" customFormat="1">
      <c r="A17" s="35" t="s">
        <v>36</v>
      </c>
      <c r="B17" s="62">
        <v>7</v>
      </c>
      <c r="C17" s="62">
        <v>92</v>
      </c>
      <c r="D17" s="62">
        <v>53</v>
      </c>
      <c r="E17" s="62">
        <v>116</v>
      </c>
      <c r="F17" s="62">
        <v>0</v>
      </c>
      <c r="G17" s="62">
        <v>0</v>
      </c>
      <c r="H17" s="62">
        <v>71</v>
      </c>
      <c r="I17" s="62">
        <v>38</v>
      </c>
      <c r="J17" s="62">
        <v>377</v>
      </c>
      <c r="K17" s="62">
        <v>0</v>
      </c>
      <c r="L17" s="62">
        <v>0</v>
      </c>
      <c r="M17" s="62">
        <v>2</v>
      </c>
      <c r="N17" s="62">
        <v>8</v>
      </c>
      <c r="O17" s="62">
        <v>0</v>
      </c>
      <c r="P17" s="62">
        <v>0</v>
      </c>
      <c r="Q17" s="62">
        <v>3</v>
      </c>
      <c r="R17" s="62">
        <v>13</v>
      </c>
      <c r="S17" s="62">
        <v>26</v>
      </c>
      <c r="T17" s="62">
        <v>403</v>
      </c>
      <c r="U17" s="62">
        <v>8</v>
      </c>
      <c r="V17" s="62">
        <v>2</v>
      </c>
      <c r="W17" s="62">
        <v>13</v>
      </c>
      <c r="X17" s="62">
        <v>6</v>
      </c>
      <c r="Y17" s="62">
        <v>16</v>
      </c>
      <c r="Z17" s="62">
        <v>45</v>
      </c>
    </row>
    <row r="18" spans="1:26" s="63" customFormat="1">
      <c r="A18" s="35" t="s">
        <v>5</v>
      </c>
      <c r="B18" s="62">
        <v>12</v>
      </c>
      <c r="C18" s="62">
        <v>471</v>
      </c>
      <c r="D18" s="62">
        <v>99</v>
      </c>
      <c r="E18" s="62">
        <v>334</v>
      </c>
      <c r="F18" s="62">
        <v>104</v>
      </c>
      <c r="G18" s="62">
        <v>103</v>
      </c>
      <c r="H18" s="62">
        <v>923</v>
      </c>
      <c r="I18" s="62">
        <v>314</v>
      </c>
      <c r="J18" s="62">
        <v>2360</v>
      </c>
      <c r="K18" s="62">
        <v>0</v>
      </c>
      <c r="L18" s="62">
        <v>0</v>
      </c>
      <c r="M18" s="62">
        <v>0</v>
      </c>
      <c r="N18" s="62">
        <v>7</v>
      </c>
      <c r="O18" s="62">
        <v>0</v>
      </c>
      <c r="P18" s="62">
        <v>0</v>
      </c>
      <c r="Q18" s="62">
        <v>64</v>
      </c>
      <c r="R18" s="62">
        <v>52</v>
      </c>
      <c r="S18" s="62">
        <v>123</v>
      </c>
      <c r="T18" s="62">
        <v>2483</v>
      </c>
      <c r="U18" s="62">
        <v>42</v>
      </c>
      <c r="V18" s="62">
        <v>36</v>
      </c>
      <c r="W18" s="62">
        <v>33</v>
      </c>
      <c r="X18" s="62">
        <v>55</v>
      </c>
      <c r="Y18" s="62">
        <v>74</v>
      </c>
      <c r="Z18" s="62">
        <v>240</v>
      </c>
    </row>
    <row r="19" spans="1:26" s="34" customFormat="1">
      <c r="A19" s="13" t="s">
        <v>99</v>
      </c>
      <c r="B19" s="31">
        <v>1</v>
      </c>
      <c r="C19" s="31">
        <v>10</v>
      </c>
      <c r="D19" s="31">
        <v>407</v>
      </c>
      <c r="E19" s="31">
        <v>119</v>
      </c>
      <c r="F19" s="31">
        <v>23</v>
      </c>
      <c r="G19" s="31">
        <v>2</v>
      </c>
      <c r="H19" s="31">
        <v>133</v>
      </c>
      <c r="I19" s="31">
        <v>7</v>
      </c>
      <c r="J19" s="31">
        <f>SUM(B19:I19)</f>
        <v>702</v>
      </c>
      <c r="K19" s="31">
        <v>0</v>
      </c>
      <c r="L19" s="31">
        <v>0</v>
      </c>
      <c r="M19" s="31">
        <v>14</v>
      </c>
      <c r="N19" s="31">
        <v>5</v>
      </c>
      <c r="O19" s="31">
        <v>0</v>
      </c>
      <c r="P19" s="31">
        <v>0</v>
      </c>
      <c r="Q19" s="31">
        <v>7</v>
      </c>
      <c r="R19" s="31">
        <v>3</v>
      </c>
      <c r="S19" s="31">
        <f t="shared" ref="S19:S22" si="8">SUM(K19:R19)</f>
        <v>29</v>
      </c>
      <c r="T19" s="31">
        <f t="shared" ref="T19:T22" si="9">J19+S19</f>
        <v>731</v>
      </c>
      <c r="U19" s="31">
        <v>0</v>
      </c>
      <c r="V19" s="31">
        <v>0</v>
      </c>
      <c r="W19" s="31">
        <v>1</v>
      </c>
      <c r="X19" s="31">
        <v>0</v>
      </c>
      <c r="Y19" s="31">
        <v>1</v>
      </c>
      <c r="Z19" s="31">
        <f t="shared" ref="Z19:Z22" si="10">SUM(U19:Y19)</f>
        <v>2</v>
      </c>
    </row>
    <row r="20" spans="1:26" s="38" customFormat="1">
      <c r="A20" s="40" t="s">
        <v>4</v>
      </c>
      <c r="B20" s="41">
        <v>1</v>
      </c>
      <c r="C20" s="41">
        <v>6</v>
      </c>
      <c r="D20" s="41">
        <v>236</v>
      </c>
      <c r="E20" s="41">
        <v>89</v>
      </c>
      <c r="F20" s="41">
        <v>0</v>
      </c>
      <c r="G20" s="41">
        <v>0</v>
      </c>
      <c r="H20" s="41">
        <v>0</v>
      </c>
      <c r="I20" s="41">
        <v>0</v>
      </c>
      <c r="J20" s="37">
        <f t="shared" ref="J20:J22" si="11">SUM(B20:I20)</f>
        <v>332</v>
      </c>
      <c r="K20" s="41">
        <v>0</v>
      </c>
      <c r="L20" s="41">
        <v>0</v>
      </c>
      <c r="M20" s="41">
        <v>11</v>
      </c>
      <c r="N20" s="41">
        <v>4</v>
      </c>
      <c r="O20" s="41">
        <v>0</v>
      </c>
      <c r="P20" s="41">
        <v>0</v>
      </c>
      <c r="Q20" s="41">
        <v>0</v>
      </c>
      <c r="R20" s="41">
        <v>2</v>
      </c>
      <c r="S20" s="37">
        <f t="shared" si="8"/>
        <v>17</v>
      </c>
      <c r="T20" s="37">
        <f t="shared" si="9"/>
        <v>349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37">
        <f t="shared" si="10"/>
        <v>0</v>
      </c>
    </row>
    <row r="21" spans="1:26" s="38" customFormat="1">
      <c r="A21" s="35" t="s">
        <v>36</v>
      </c>
      <c r="B21" s="36">
        <v>0</v>
      </c>
      <c r="C21" s="36">
        <v>3</v>
      </c>
      <c r="D21" s="36">
        <v>41</v>
      </c>
      <c r="E21" s="36">
        <v>6</v>
      </c>
      <c r="F21" s="36">
        <v>0</v>
      </c>
      <c r="G21" s="36">
        <v>0</v>
      </c>
      <c r="H21" s="36">
        <v>12</v>
      </c>
      <c r="I21" s="36">
        <v>1</v>
      </c>
      <c r="J21" s="36">
        <f t="shared" si="11"/>
        <v>63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2</v>
      </c>
      <c r="R21" s="36">
        <v>0</v>
      </c>
      <c r="S21" s="36">
        <f t="shared" si="8"/>
        <v>2</v>
      </c>
      <c r="T21" s="36">
        <f t="shared" si="9"/>
        <v>65</v>
      </c>
      <c r="U21" s="36">
        <v>0</v>
      </c>
      <c r="V21" s="36">
        <v>0</v>
      </c>
      <c r="W21" s="36">
        <v>1</v>
      </c>
      <c r="X21" s="36">
        <v>0</v>
      </c>
      <c r="Y21" s="36">
        <v>1</v>
      </c>
      <c r="Z21" s="36">
        <f t="shared" si="10"/>
        <v>2</v>
      </c>
    </row>
    <row r="22" spans="1:26" s="38" customFormat="1">
      <c r="A22" s="42" t="s">
        <v>5</v>
      </c>
      <c r="B22" s="43">
        <v>0</v>
      </c>
      <c r="C22" s="43">
        <v>1</v>
      </c>
      <c r="D22" s="43">
        <v>130</v>
      </c>
      <c r="E22" s="43">
        <v>24</v>
      </c>
      <c r="F22" s="43">
        <v>23</v>
      </c>
      <c r="G22" s="43">
        <v>2</v>
      </c>
      <c r="H22" s="43">
        <v>121</v>
      </c>
      <c r="I22" s="43">
        <v>6</v>
      </c>
      <c r="J22" s="39">
        <f t="shared" si="11"/>
        <v>307</v>
      </c>
      <c r="K22" s="43">
        <v>0</v>
      </c>
      <c r="L22" s="43">
        <v>0</v>
      </c>
      <c r="M22" s="43">
        <v>3</v>
      </c>
      <c r="N22" s="43">
        <v>1</v>
      </c>
      <c r="O22" s="43">
        <v>0</v>
      </c>
      <c r="P22" s="43">
        <v>0</v>
      </c>
      <c r="Q22" s="43">
        <v>5</v>
      </c>
      <c r="R22" s="43">
        <v>1</v>
      </c>
      <c r="S22" s="39">
        <f t="shared" si="8"/>
        <v>10</v>
      </c>
      <c r="T22" s="39">
        <f t="shared" si="9"/>
        <v>317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39">
        <f t="shared" si="10"/>
        <v>0</v>
      </c>
    </row>
    <row r="23" spans="1:26" s="34" customFormat="1">
      <c r="A23" s="46" t="s">
        <v>69</v>
      </c>
      <c r="B23" s="30">
        <f>B14+B19</f>
        <v>122</v>
      </c>
      <c r="C23" s="30">
        <f t="shared" ref="C23:Z23" si="12">C14+C19</f>
        <v>1302</v>
      </c>
      <c r="D23" s="30">
        <f t="shared" si="12"/>
        <v>1468</v>
      </c>
      <c r="E23" s="30">
        <f t="shared" si="12"/>
        <v>1282</v>
      </c>
      <c r="F23" s="30">
        <f t="shared" si="12"/>
        <v>127</v>
      </c>
      <c r="G23" s="30">
        <f t="shared" si="12"/>
        <v>105</v>
      </c>
      <c r="H23" s="30">
        <f t="shared" si="12"/>
        <v>1161</v>
      </c>
      <c r="I23" s="30">
        <f t="shared" si="12"/>
        <v>417</v>
      </c>
      <c r="J23" s="30">
        <f t="shared" si="12"/>
        <v>5984</v>
      </c>
      <c r="K23" s="30">
        <f t="shared" si="12"/>
        <v>0</v>
      </c>
      <c r="L23" s="30">
        <f t="shared" si="12"/>
        <v>0</v>
      </c>
      <c r="M23" s="30">
        <f t="shared" si="12"/>
        <v>71</v>
      </c>
      <c r="N23" s="30">
        <f t="shared" si="12"/>
        <v>77</v>
      </c>
      <c r="O23" s="30">
        <f t="shared" si="12"/>
        <v>0</v>
      </c>
      <c r="P23" s="30">
        <f t="shared" si="12"/>
        <v>0</v>
      </c>
      <c r="Q23" s="30">
        <f t="shared" si="12"/>
        <v>91</v>
      </c>
      <c r="R23" s="30">
        <f t="shared" si="12"/>
        <v>232</v>
      </c>
      <c r="S23" s="30">
        <f t="shared" si="12"/>
        <v>471</v>
      </c>
      <c r="T23" s="30">
        <f t="shared" si="12"/>
        <v>6455</v>
      </c>
      <c r="U23" s="30">
        <f t="shared" si="12"/>
        <v>76</v>
      </c>
      <c r="V23" s="30">
        <f t="shared" si="12"/>
        <v>75</v>
      </c>
      <c r="W23" s="30">
        <f t="shared" si="12"/>
        <v>76</v>
      </c>
      <c r="X23" s="30">
        <f t="shared" si="12"/>
        <v>108</v>
      </c>
      <c r="Y23" s="30">
        <f t="shared" si="12"/>
        <v>131</v>
      </c>
      <c r="Z23" s="30">
        <f t="shared" si="12"/>
        <v>466</v>
      </c>
    </row>
    <row r="24" spans="1:26">
      <c r="A24" s="17"/>
    </row>
    <row r="25" spans="1:26">
      <c r="A25" s="25" t="s">
        <v>109</v>
      </c>
    </row>
    <row r="26" spans="1:26" s="9" customFormat="1">
      <c r="A26" s="14" t="s">
        <v>1</v>
      </c>
      <c r="B26" s="64" t="s">
        <v>86</v>
      </c>
      <c r="C26" s="64"/>
      <c r="D26" s="64"/>
      <c r="E26" s="64"/>
      <c r="F26" s="64"/>
      <c r="G26" s="64"/>
      <c r="H26" s="64"/>
      <c r="I26" s="64"/>
      <c r="J26" s="64"/>
      <c r="K26" s="65" t="s">
        <v>88</v>
      </c>
      <c r="L26" s="65"/>
      <c r="M26" s="65"/>
      <c r="N26" s="65"/>
      <c r="O26" s="65"/>
      <c r="P26" s="65"/>
      <c r="Q26" s="65"/>
      <c r="R26" s="65"/>
      <c r="S26" s="65"/>
      <c r="T26" s="14" t="s">
        <v>90</v>
      </c>
      <c r="U26" s="66" t="s">
        <v>101</v>
      </c>
      <c r="V26" s="66"/>
      <c r="W26" s="66"/>
      <c r="X26" s="66"/>
      <c r="Y26" s="66"/>
      <c r="Z26" s="66"/>
    </row>
    <row r="27" spans="1:26" s="9" customFormat="1" ht="37.5">
      <c r="A27" s="32"/>
      <c r="B27" s="27" t="s">
        <v>72</v>
      </c>
      <c r="C27" s="27" t="s">
        <v>65</v>
      </c>
      <c r="D27" s="27" t="s">
        <v>66</v>
      </c>
      <c r="E27" s="27" t="s">
        <v>67</v>
      </c>
      <c r="F27" s="27" t="s">
        <v>81</v>
      </c>
      <c r="G27" s="27" t="s">
        <v>84</v>
      </c>
      <c r="H27" s="27" t="s">
        <v>82</v>
      </c>
      <c r="I27" s="27" t="s">
        <v>83</v>
      </c>
      <c r="J27" s="27" t="s">
        <v>85</v>
      </c>
      <c r="K27" s="33" t="s">
        <v>72</v>
      </c>
      <c r="L27" s="33" t="s">
        <v>65</v>
      </c>
      <c r="M27" s="33" t="s">
        <v>66</v>
      </c>
      <c r="N27" s="33" t="s">
        <v>67</v>
      </c>
      <c r="O27" s="33" t="s">
        <v>81</v>
      </c>
      <c r="P27" s="33" t="s">
        <v>84</v>
      </c>
      <c r="Q27" s="33" t="s">
        <v>82</v>
      </c>
      <c r="R27" s="33" t="s">
        <v>83</v>
      </c>
      <c r="S27" s="33" t="s">
        <v>85</v>
      </c>
      <c r="T27" s="15" t="s">
        <v>91</v>
      </c>
      <c r="U27" s="22">
        <v>2559</v>
      </c>
      <c r="V27" s="22">
        <v>2560</v>
      </c>
      <c r="W27" s="22">
        <v>2561</v>
      </c>
      <c r="X27" s="22">
        <v>2562</v>
      </c>
      <c r="Y27" s="22">
        <v>2563</v>
      </c>
      <c r="Z27" s="22" t="s">
        <v>85</v>
      </c>
    </row>
    <row r="28" spans="1:26" s="34" customFormat="1">
      <c r="A28" s="13" t="s">
        <v>68</v>
      </c>
      <c r="B28" s="31">
        <v>94</v>
      </c>
      <c r="C28" s="31">
        <v>315</v>
      </c>
      <c r="D28" s="31">
        <v>461</v>
      </c>
      <c r="E28" s="31">
        <v>283</v>
      </c>
      <c r="F28" s="31">
        <v>22</v>
      </c>
      <c r="G28" s="31">
        <v>14</v>
      </c>
      <c r="H28" s="31">
        <v>137</v>
      </c>
      <c r="I28" s="31">
        <v>97</v>
      </c>
      <c r="J28" s="31">
        <f>SUM(B28:I28)</f>
        <v>1423</v>
      </c>
      <c r="K28" s="31">
        <v>0</v>
      </c>
      <c r="L28" s="31">
        <v>0</v>
      </c>
      <c r="M28" s="31">
        <v>14</v>
      </c>
      <c r="N28" s="31">
        <v>21</v>
      </c>
      <c r="O28" s="31">
        <v>0</v>
      </c>
      <c r="P28" s="31">
        <v>0</v>
      </c>
      <c r="Q28" s="31">
        <v>6</v>
      </c>
      <c r="R28" s="31">
        <v>15</v>
      </c>
      <c r="S28" s="31">
        <f>SUM(K28:R28)</f>
        <v>56</v>
      </c>
      <c r="T28" s="31">
        <f>J28+S28</f>
        <v>1479</v>
      </c>
      <c r="U28" s="31">
        <v>25</v>
      </c>
      <c r="V28" s="31">
        <v>33</v>
      </c>
      <c r="W28" s="31">
        <v>29</v>
      </c>
      <c r="X28" s="31">
        <v>35</v>
      </c>
      <c r="Y28" s="31">
        <v>37</v>
      </c>
      <c r="Z28" s="31">
        <f>SUM(U28:Y28)</f>
        <v>159</v>
      </c>
    </row>
    <row r="29" spans="1:26" s="38" customFormat="1">
      <c r="A29" s="35" t="s">
        <v>10</v>
      </c>
      <c r="B29" s="36">
        <v>84</v>
      </c>
      <c r="C29" s="36">
        <v>156</v>
      </c>
      <c r="D29" s="36">
        <v>102</v>
      </c>
      <c r="E29" s="36">
        <v>31</v>
      </c>
      <c r="F29" s="36">
        <v>0</v>
      </c>
      <c r="G29" s="36">
        <v>0</v>
      </c>
      <c r="H29" s="36">
        <v>29</v>
      </c>
      <c r="I29" s="36">
        <v>0</v>
      </c>
      <c r="J29" s="37">
        <f>SUM(B29:I29)</f>
        <v>402</v>
      </c>
      <c r="K29" s="36">
        <v>0</v>
      </c>
      <c r="L29" s="36">
        <v>0</v>
      </c>
      <c r="M29" s="36">
        <v>12</v>
      </c>
      <c r="N29" s="36">
        <v>6</v>
      </c>
      <c r="O29" s="36">
        <v>0</v>
      </c>
      <c r="P29" s="36">
        <v>0</v>
      </c>
      <c r="Q29" s="36">
        <v>0</v>
      </c>
      <c r="R29" s="36">
        <v>4</v>
      </c>
      <c r="S29" s="37">
        <f t="shared" ref="S29:S46" si="13">SUM(K29:R29)</f>
        <v>22</v>
      </c>
      <c r="T29" s="37">
        <f t="shared" ref="T29:T46" si="14">J29+S29</f>
        <v>424</v>
      </c>
      <c r="U29" s="36">
        <v>20</v>
      </c>
      <c r="V29" s="36">
        <v>26</v>
      </c>
      <c r="W29" s="36">
        <v>23</v>
      </c>
      <c r="X29" s="36">
        <v>26</v>
      </c>
      <c r="Y29" s="36">
        <v>17</v>
      </c>
      <c r="Z29" s="37">
        <f t="shared" ref="Z29:Z46" si="15">SUM(U29:Y29)</f>
        <v>112</v>
      </c>
    </row>
    <row r="30" spans="1:26" s="38" customFormat="1">
      <c r="A30" s="35" t="s">
        <v>4</v>
      </c>
      <c r="B30" s="36">
        <v>3</v>
      </c>
      <c r="C30" s="36">
        <v>70</v>
      </c>
      <c r="D30" s="36">
        <v>342</v>
      </c>
      <c r="E30" s="36">
        <v>227</v>
      </c>
      <c r="F30" s="36">
        <v>0</v>
      </c>
      <c r="G30" s="36">
        <v>0</v>
      </c>
      <c r="H30" s="36">
        <v>3</v>
      </c>
      <c r="I30" s="36">
        <v>55</v>
      </c>
      <c r="J30" s="36">
        <f t="shared" ref="J30:J46" si="16">SUM(B30:I30)</f>
        <v>700</v>
      </c>
      <c r="K30" s="36">
        <v>0</v>
      </c>
      <c r="L30" s="36">
        <v>0</v>
      </c>
      <c r="M30" s="36">
        <v>1</v>
      </c>
      <c r="N30" s="36">
        <v>15</v>
      </c>
      <c r="O30" s="36">
        <v>0</v>
      </c>
      <c r="P30" s="36">
        <v>0</v>
      </c>
      <c r="Q30" s="36">
        <v>1</v>
      </c>
      <c r="R30" s="36">
        <v>5</v>
      </c>
      <c r="S30" s="36">
        <f t="shared" si="13"/>
        <v>22</v>
      </c>
      <c r="T30" s="36">
        <f t="shared" si="14"/>
        <v>722</v>
      </c>
      <c r="U30" s="36">
        <v>2</v>
      </c>
      <c r="V30" s="36">
        <v>2</v>
      </c>
      <c r="W30" s="36">
        <v>0</v>
      </c>
      <c r="X30" s="36">
        <v>2</v>
      </c>
      <c r="Y30" s="36">
        <v>3</v>
      </c>
      <c r="Z30" s="36">
        <f t="shared" si="15"/>
        <v>9</v>
      </c>
    </row>
    <row r="31" spans="1:26" s="38" customFormat="1">
      <c r="A31" s="35" t="s">
        <v>36</v>
      </c>
      <c r="B31" s="36">
        <v>3</v>
      </c>
      <c r="C31" s="36">
        <v>26</v>
      </c>
      <c r="D31" s="36">
        <v>11</v>
      </c>
      <c r="E31" s="36">
        <v>20</v>
      </c>
      <c r="F31" s="36">
        <v>0</v>
      </c>
      <c r="G31" s="36">
        <v>0</v>
      </c>
      <c r="H31" s="36">
        <v>4</v>
      </c>
      <c r="I31" s="36">
        <v>13</v>
      </c>
      <c r="J31" s="36">
        <f t="shared" si="16"/>
        <v>77</v>
      </c>
      <c r="K31" s="36">
        <v>0</v>
      </c>
      <c r="L31" s="36">
        <v>0</v>
      </c>
      <c r="M31" s="36">
        <v>1</v>
      </c>
      <c r="N31" s="36">
        <v>0</v>
      </c>
      <c r="O31" s="36">
        <v>0</v>
      </c>
      <c r="P31" s="36">
        <v>0</v>
      </c>
      <c r="Q31" s="36">
        <v>1</v>
      </c>
      <c r="R31" s="36">
        <v>1</v>
      </c>
      <c r="S31" s="36">
        <f t="shared" si="13"/>
        <v>3</v>
      </c>
      <c r="T31" s="36">
        <f t="shared" si="14"/>
        <v>80</v>
      </c>
      <c r="U31" s="36">
        <v>0</v>
      </c>
      <c r="V31" s="36">
        <v>1</v>
      </c>
      <c r="W31" s="36">
        <v>3</v>
      </c>
      <c r="X31" s="36">
        <v>1</v>
      </c>
      <c r="Y31" s="36">
        <v>4</v>
      </c>
      <c r="Z31" s="36">
        <f t="shared" si="15"/>
        <v>9</v>
      </c>
    </row>
    <row r="32" spans="1:26" s="38" customFormat="1">
      <c r="A32" s="35" t="s">
        <v>5</v>
      </c>
      <c r="B32" s="36">
        <v>4</v>
      </c>
      <c r="C32" s="36">
        <v>63</v>
      </c>
      <c r="D32" s="36">
        <v>6</v>
      </c>
      <c r="E32" s="36">
        <v>5</v>
      </c>
      <c r="F32" s="36">
        <v>22</v>
      </c>
      <c r="G32" s="36">
        <v>14</v>
      </c>
      <c r="H32" s="36">
        <v>101</v>
      </c>
      <c r="I32" s="36">
        <v>29</v>
      </c>
      <c r="J32" s="39">
        <f t="shared" si="16"/>
        <v>244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4</v>
      </c>
      <c r="R32" s="36">
        <v>5</v>
      </c>
      <c r="S32" s="39">
        <f t="shared" si="13"/>
        <v>9</v>
      </c>
      <c r="T32" s="39">
        <f t="shared" si="14"/>
        <v>253</v>
      </c>
      <c r="U32" s="36">
        <v>3</v>
      </c>
      <c r="V32" s="36">
        <v>4</v>
      </c>
      <c r="W32" s="36">
        <v>3</v>
      </c>
      <c r="X32" s="36">
        <v>6</v>
      </c>
      <c r="Y32" s="36">
        <v>13</v>
      </c>
      <c r="Z32" s="39">
        <f t="shared" si="15"/>
        <v>29</v>
      </c>
    </row>
    <row r="33" spans="1:26" s="34" customFormat="1">
      <c r="A33" s="13" t="s">
        <v>2</v>
      </c>
      <c r="B33" s="31">
        <v>21</v>
      </c>
      <c r="C33" s="31">
        <v>859</v>
      </c>
      <c r="D33" s="31">
        <v>569</v>
      </c>
      <c r="E33" s="31">
        <v>793</v>
      </c>
      <c r="F33" s="31">
        <v>75</v>
      </c>
      <c r="G33" s="31">
        <v>62</v>
      </c>
      <c r="H33" s="31">
        <v>657</v>
      </c>
      <c r="I33" s="31">
        <v>155</v>
      </c>
      <c r="J33" s="31">
        <f>SUM(B33:I33)</f>
        <v>3191</v>
      </c>
      <c r="K33" s="31">
        <v>0</v>
      </c>
      <c r="L33" s="31">
        <v>0</v>
      </c>
      <c r="M33" s="31">
        <v>41</v>
      </c>
      <c r="N33" s="31">
        <v>44</v>
      </c>
      <c r="O33" s="31">
        <v>0</v>
      </c>
      <c r="P33" s="31">
        <v>0</v>
      </c>
      <c r="Q33" s="31">
        <v>52</v>
      </c>
      <c r="R33" s="31">
        <v>188</v>
      </c>
      <c r="S33" s="31">
        <f t="shared" si="13"/>
        <v>325</v>
      </c>
      <c r="T33" s="31">
        <f t="shared" si="14"/>
        <v>3516</v>
      </c>
      <c r="U33" s="31">
        <v>28</v>
      </c>
      <c r="V33" s="31">
        <v>27</v>
      </c>
      <c r="W33" s="31">
        <v>27</v>
      </c>
      <c r="X33" s="31">
        <v>54</v>
      </c>
      <c r="Y33" s="31">
        <v>67</v>
      </c>
      <c r="Z33" s="31">
        <f t="shared" si="15"/>
        <v>203</v>
      </c>
    </row>
    <row r="34" spans="1:26" s="38" customFormat="1">
      <c r="A34" s="35" t="s">
        <v>10</v>
      </c>
      <c r="B34" s="36">
        <v>1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2</v>
      </c>
      <c r="I34" s="36">
        <v>0</v>
      </c>
      <c r="J34" s="37">
        <f>SUM(B34:I34)</f>
        <v>3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7">
        <f t="shared" si="13"/>
        <v>0</v>
      </c>
      <c r="T34" s="37">
        <f t="shared" si="14"/>
        <v>3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7">
        <f t="shared" si="15"/>
        <v>0</v>
      </c>
    </row>
    <row r="35" spans="1:26" s="38" customFormat="1">
      <c r="A35" s="35" t="s">
        <v>4</v>
      </c>
      <c r="B35" s="36">
        <v>14</v>
      </c>
      <c r="C35" s="36">
        <v>500</v>
      </c>
      <c r="D35" s="36">
        <v>465</v>
      </c>
      <c r="E35" s="36">
        <v>453</v>
      </c>
      <c r="F35" s="36">
        <v>0</v>
      </c>
      <c r="G35" s="36">
        <v>0</v>
      </c>
      <c r="H35" s="36">
        <v>0</v>
      </c>
      <c r="I35" s="36">
        <v>3</v>
      </c>
      <c r="J35" s="36">
        <f t="shared" si="16"/>
        <v>1435</v>
      </c>
      <c r="K35" s="36">
        <v>0</v>
      </c>
      <c r="L35" s="36">
        <v>0</v>
      </c>
      <c r="M35" s="36">
        <v>41</v>
      </c>
      <c r="N35" s="36">
        <v>35</v>
      </c>
      <c r="O35" s="36">
        <v>0</v>
      </c>
      <c r="P35" s="36">
        <v>0</v>
      </c>
      <c r="Q35" s="36">
        <v>16</v>
      </c>
      <c r="R35" s="36">
        <v>155</v>
      </c>
      <c r="S35" s="36">
        <f t="shared" si="13"/>
        <v>247</v>
      </c>
      <c r="T35" s="36">
        <f t="shared" si="14"/>
        <v>1682</v>
      </c>
      <c r="U35" s="36">
        <v>4</v>
      </c>
      <c r="V35" s="36">
        <v>9</v>
      </c>
      <c r="W35" s="36">
        <v>6</v>
      </c>
      <c r="X35" s="36">
        <v>19</v>
      </c>
      <c r="Y35" s="36">
        <v>20</v>
      </c>
      <c r="Z35" s="36">
        <f t="shared" si="15"/>
        <v>58</v>
      </c>
    </row>
    <row r="36" spans="1:26" s="38" customFormat="1">
      <c r="A36" s="35" t="s">
        <v>36</v>
      </c>
      <c r="B36" s="36">
        <v>0</v>
      </c>
      <c r="C36" s="36">
        <v>18</v>
      </c>
      <c r="D36" s="36">
        <v>15</v>
      </c>
      <c r="E36" s="36">
        <v>23</v>
      </c>
      <c r="F36" s="36">
        <v>0</v>
      </c>
      <c r="G36" s="36">
        <v>0</v>
      </c>
      <c r="H36" s="36">
        <v>17</v>
      </c>
      <c r="I36" s="36">
        <v>9</v>
      </c>
      <c r="J36" s="36">
        <f t="shared" si="16"/>
        <v>82</v>
      </c>
      <c r="K36" s="36">
        <v>0</v>
      </c>
      <c r="L36" s="36">
        <v>0</v>
      </c>
      <c r="M36" s="36">
        <v>0</v>
      </c>
      <c r="N36" s="36">
        <v>2</v>
      </c>
      <c r="O36" s="36">
        <v>0</v>
      </c>
      <c r="P36" s="36">
        <v>0</v>
      </c>
      <c r="Q36" s="36">
        <v>1</v>
      </c>
      <c r="R36" s="36">
        <v>3</v>
      </c>
      <c r="S36" s="36">
        <f t="shared" si="13"/>
        <v>6</v>
      </c>
      <c r="T36" s="36">
        <f t="shared" si="14"/>
        <v>88</v>
      </c>
      <c r="U36" s="36">
        <v>2</v>
      </c>
      <c r="V36" s="36">
        <v>0</v>
      </c>
      <c r="W36" s="36">
        <v>1</v>
      </c>
      <c r="X36" s="36">
        <v>0</v>
      </c>
      <c r="Y36" s="36">
        <v>2</v>
      </c>
      <c r="Z36" s="36">
        <f t="shared" si="15"/>
        <v>5</v>
      </c>
    </row>
    <row r="37" spans="1:26" s="38" customFormat="1">
      <c r="A37" s="35" t="s">
        <v>5</v>
      </c>
      <c r="B37" s="36">
        <v>6</v>
      </c>
      <c r="C37" s="36">
        <v>341</v>
      </c>
      <c r="D37" s="36">
        <v>89</v>
      </c>
      <c r="E37" s="36">
        <v>317</v>
      </c>
      <c r="F37" s="36">
        <v>75</v>
      </c>
      <c r="G37" s="36">
        <v>62</v>
      </c>
      <c r="H37" s="36">
        <v>638</v>
      </c>
      <c r="I37" s="36">
        <v>143</v>
      </c>
      <c r="J37" s="39">
        <f t="shared" si="16"/>
        <v>1671</v>
      </c>
      <c r="K37" s="36">
        <v>0</v>
      </c>
      <c r="L37" s="36">
        <v>0</v>
      </c>
      <c r="M37" s="36">
        <v>0</v>
      </c>
      <c r="N37" s="36">
        <v>7</v>
      </c>
      <c r="O37" s="36">
        <v>0</v>
      </c>
      <c r="P37" s="36">
        <v>0</v>
      </c>
      <c r="Q37" s="36">
        <v>35</v>
      </c>
      <c r="R37" s="36">
        <v>30</v>
      </c>
      <c r="S37" s="39">
        <f t="shared" si="13"/>
        <v>72</v>
      </c>
      <c r="T37" s="39">
        <f t="shared" si="14"/>
        <v>1743</v>
      </c>
      <c r="U37" s="36">
        <v>22</v>
      </c>
      <c r="V37" s="36">
        <v>18</v>
      </c>
      <c r="W37" s="36">
        <v>20</v>
      </c>
      <c r="X37" s="36">
        <v>35</v>
      </c>
      <c r="Y37" s="36">
        <v>45</v>
      </c>
      <c r="Z37" s="39">
        <f t="shared" si="15"/>
        <v>140</v>
      </c>
    </row>
    <row r="38" spans="1:26" s="34" customFormat="1">
      <c r="A38" s="13" t="s">
        <v>8</v>
      </c>
      <c r="B38" s="31">
        <v>6</v>
      </c>
      <c r="C38" s="31">
        <v>118</v>
      </c>
      <c r="D38" s="31">
        <v>31</v>
      </c>
      <c r="E38" s="31">
        <v>87</v>
      </c>
      <c r="F38" s="31">
        <v>7</v>
      </c>
      <c r="G38" s="31">
        <v>27</v>
      </c>
      <c r="H38" s="31">
        <v>234</v>
      </c>
      <c r="I38" s="31">
        <v>158</v>
      </c>
      <c r="J38" s="31">
        <f>SUM(B38:I38)</f>
        <v>668</v>
      </c>
      <c r="K38" s="31">
        <v>0</v>
      </c>
      <c r="L38" s="31">
        <v>0</v>
      </c>
      <c r="M38" s="31">
        <v>2</v>
      </c>
      <c r="N38" s="31">
        <v>7</v>
      </c>
      <c r="O38" s="31">
        <v>0</v>
      </c>
      <c r="P38" s="31">
        <v>0</v>
      </c>
      <c r="Q38" s="31">
        <v>26</v>
      </c>
      <c r="R38" s="31">
        <v>26</v>
      </c>
      <c r="S38" s="31">
        <f t="shared" si="13"/>
        <v>61</v>
      </c>
      <c r="T38" s="31">
        <f t="shared" si="14"/>
        <v>729</v>
      </c>
      <c r="U38" s="31">
        <v>23</v>
      </c>
      <c r="V38" s="31">
        <v>15</v>
      </c>
      <c r="W38" s="31">
        <v>19</v>
      </c>
      <c r="X38" s="31">
        <v>19</v>
      </c>
      <c r="Y38" s="31">
        <v>26</v>
      </c>
      <c r="Z38" s="31">
        <f t="shared" si="15"/>
        <v>102</v>
      </c>
    </row>
    <row r="39" spans="1:26" s="38" customFormat="1">
      <c r="A39" s="35" t="s">
        <v>10</v>
      </c>
      <c r="B39" s="36"/>
      <c r="C39" s="36"/>
      <c r="D39" s="36"/>
      <c r="E39" s="36">
        <v>1</v>
      </c>
      <c r="F39" s="36"/>
      <c r="G39" s="36"/>
      <c r="H39" s="36"/>
      <c r="I39" s="36"/>
      <c r="J39" s="37">
        <f t="shared" si="16"/>
        <v>1</v>
      </c>
      <c r="K39" s="36"/>
      <c r="L39" s="36"/>
      <c r="M39" s="36">
        <v>1</v>
      </c>
      <c r="N39" s="36">
        <v>1</v>
      </c>
      <c r="O39" s="36"/>
      <c r="P39" s="36"/>
      <c r="Q39" s="36"/>
      <c r="R39" s="36"/>
      <c r="S39" s="37">
        <f t="shared" si="13"/>
        <v>2</v>
      </c>
      <c r="T39" s="37">
        <f t="shared" si="14"/>
        <v>3</v>
      </c>
      <c r="U39" s="36"/>
      <c r="V39" s="36"/>
      <c r="W39" s="36"/>
      <c r="X39" s="36"/>
      <c r="Y39" s="36"/>
      <c r="Z39" s="37">
        <f t="shared" si="15"/>
        <v>0</v>
      </c>
    </row>
    <row r="40" spans="1:26" s="38" customFormat="1">
      <c r="A40" s="35" t="s">
        <v>4</v>
      </c>
      <c r="B40" s="36">
        <v>0</v>
      </c>
      <c r="C40" s="36">
        <v>3</v>
      </c>
      <c r="D40" s="36">
        <v>0</v>
      </c>
      <c r="E40" s="36">
        <v>1</v>
      </c>
      <c r="F40" s="36">
        <v>0</v>
      </c>
      <c r="G40" s="36">
        <v>0</v>
      </c>
      <c r="H40" s="36">
        <v>0</v>
      </c>
      <c r="I40" s="36">
        <v>0</v>
      </c>
      <c r="J40" s="36">
        <f t="shared" si="16"/>
        <v>4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f t="shared" si="13"/>
        <v>0</v>
      </c>
      <c r="T40" s="36">
        <f t="shared" si="14"/>
        <v>4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f t="shared" si="15"/>
        <v>0</v>
      </c>
    </row>
    <row r="41" spans="1:26" s="38" customFormat="1">
      <c r="A41" s="35" t="s">
        <v>36</v>
      </c>
      <c r="B41" s="36">
        <v>4</v>
      </c>
      <c r="C41" s="36">
        <v>48</v>
      </c>
      <c r="D41" s="36">
        <v>27</v>
      </c>
      <c r="E41" s="36">
        <v>73</v>
      </c>
      <c r="F41" s="36">
        <v>0</v>
      </c>
      <c r="G41" s="36">
        <v>0</v>
      </c>
      <c r="H41" s="36">
        <v>50</v>
      </c>
      <c r="I41" s="36">
        <v>16</v>
      </c>
      <c r="J41" s="36">
        <f t="shared" si="16"/>
        <v>218</v>
      </c>
      <c r="K41" s="36">
        <v>0</v>
      </c>
      <c r="L41" s="36">
        <v>0</v>
      </c>
      <c r="M41" s="36">
        <v>1</v>
      </c>
      <c r="N41" s="36">
        <v>6</v>
      </c>
      <c r="O41" s="36">
        <v>0</v>
      </c>
      <c r="P41" s="36">
        <v>0</v>
      </c>
      <c r="Q41" s="36">
        <v>1</v>
      </c>
      <c r="R41" s="36">
        <v>9</v>
      </c>
      <c r="S41" s="36">
        <f t="shared" si="13"/>
        <v>17</v>
      </c>
      <c r="T41" s="36">
        <f t="shared" si="14"/>
        <v>235</v>
      </c>
      <c r="U41" s="36">
        <v>6</v>
      </c>
      <c r="V41" s="36">
        <v>1</v>
      </c>
      <c r="W41" s="36">
        <v>9</v>
      </c>
      <c r="X41" s="36">
        <v>5</v>
      </c>
      <c r="Y41" s="36">
        <v>10</v>
      </c>
      <c r="Z41" s="36">
        <f t="shared" si="15"/>
        <v>31</v>
      </c>
    </row>
    <row r="42" spans="1:26" s="38" customFormat="1">
      <c r="A42" s="35" t="s">
        <v>5</v>
      </c>
      <c r="B42" s="36">
        <v>2</v>
      </c>
      <c r="C42" s="36">
        <v>67</v>
      </c>
      <c r="D42" s="36">
        <v>4</v>
      </c>
      <c r="E42" s="36">
        <v>12</v>
      </c>
      <c r="F42" s="36">
        <v>7</v>
      </c>
      <c r="G42" s="36">
        <v>27</v>
      </c>
      <c r="H42" s="36">
        <v>184</v>
      </c>
      <c r="I42" s="36">
        <v>142</v>
      </c>
      <c r="J42" s="39">
        <f t="shared" si="16"/>
        <v>445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25</v>
      </c>
      <c r="R42" s="36">
        <v>17</v>
      </c>
      <c r="S42" s="39">
        <f t="shared" si="13"/>
        <v>42</v>
      </c>
      <c r="T42" s="39">
        <f t="shared" si="14"/>
        <v>487</v>
      </c>
      <c r="U42" s="36">
        <v>17</v>
      </c>
      <c r="V42" s="36">
        <v>14</v>
      </c>
      <c r="W42" s="36">
        <v>10</v>
      </c>
      <c r="X42" s="36">
        <v>14</v>
      </c>
      <c r="Y42" s="36">
        <v>16</v>
      </c>
      <c r="Z42" s="39">
        <f t="shared" si="15"/>
        <v>71</v>
      </c>
    </row>
    <row r="43" spans="1:26" s="34" customFormat="1">
      <c r="A43" s="13" t="s">
        <v>99</v>
      </c>
      <c r="B43" s="31">
        <v>1</v>
      </c>
      <c r="C43" s="31">
        <v>10</v>
      </c>
      <c r="D43" s="31">
        <v>407</v>
      </c>
      <c r="E43" s="31">
        <v>119</v>
      </c>
      <c r="F43" s="31">
        <v>23</v>
      </c>
      <c r="G43" s="31">
        <v>2</v>
      </c>
      <c r="H43" s="31">
        <v>133</v>
      </c>
      <c r="I43" s="31">
        <v>7</v>
      </c>
      <c r="J43" s="31">
        <f>SUM(B43:I43)</f>
        <v>702</v>
      </c>
      <c r="K43" s="31">
        <v>0</v>
      </c>
      <c r="L43" s="31">
        <v>0</v>
      </c>
      <c r="M43" s="31">
        <v>14</v>
      </c>
      <c r="N43" s="31">
        <v>5</v>
      </c>
      <c r="O43" s="31">
        <v>0</v>
      </c>
      <c r="P43" s="31">
        <v>0</v>
      </c>
      <c r="Q43" s="31">
        <v>7</v>
      </c>
      <c r="R43" s="31">
        <v>3</v>
      </c>
      <c r="S43" s="31">
        <f t="shared" si="13"/>
        <v>29</v>
      </c>
      <c r="T43" s="31">
        <f t="shared" si="14"/>
        <v>731</v>
      </c>
      <c r="U43" s="31">
        <v>0</v>
      </c>
      <c r="V43" s="31">
        <v>0</v>
      </c>
      <c r="W43" s="31">
        <v>1</v>
      </c>
      <c r="X43" s="31">
        <v>0</v>
      </c>
      <c r="Y43" s="31">
        <v>1</v>
      </c>
      <c r="Z43" s="31">
        <f t="shared" si="15"/>
        <v>2</v>
      </c>
    </row>
    <row r="44" spans="1:26" s="38" customFormat="1">
      <c r="A44" s="40" t="s">
        <v>4</v>
      </c>
      <c r="B44" s="41">
        <v>1</v>
      </c>
      <c r="C44" s="41">
        <v>6</v>
      </c>
      <c r="D44" s="41">
        <v>236</v>
      </c>
      <c r="E44" s="41">
        <v>89</v>
      </c>
      <c r="F44" s="41">
        <v>0</v>
      </c>
      <c r="G44" s="41">
        <v>0</v>
      </c>
      <c r="H44" s="41">
        <v>0</v>
      </c>
      <c r="I44" s="41">
        <v>0</v>
      </c>
      <c r="J44" s="37">
        <f t="shared" si="16"/>
        <v>332</v>
      </c>
      <c r="K44" s="41">
        <v>0</v>
      </c>
      <c r="L44" s="41">
        <v>0</v>
      </c>
      <c r="M44" s="41">
        <v>11</v>
      </c>
      <c r="N44" s="41">
        <v>4</v>
      </c>
      <c r="O44" s="41">
        <v>0</v>
      </c>
      <c r="P44" s="41">
        <v>0</v>
      </c>
      <c r="Q44" s="41">
        <v>0</v>
      </c>
      <c r="R44" s="41">
        <v>2</v>
      </c>
      <c r="S44" s="37">
        <f t="shared" si="13"/>
        <v>17</v>
      </c>
      <c r="T44" s="37">
        <f t="shared" si="14"/>
        <v>349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37">
        <f t="shared" si="15"/>
        <v>0</v>
      </c>
    </row>
    <row r="45" spans="1:26" s="38" customFormat="1">
      <c r="A45" s="35" t="s">
        <v>36</v>
      </c>
      <c r="B45" s="36">
        <v>0</v>
      </c>
      <c r="C45" s="36">
        <v>3</v>
      </c>
      <c r="D45" s="36">
        <v>41</v>
      </c>
      <c r="E45" s="36">
        <v>6</v>
      </c>
      <c r="F45" s="36">
        <v>0</v>
      </c>
      <c r="G45" s="36">
        <v>0</v>
      </c>
      <c r="H45" s="36">
        <v>12</v>
      </c>
      <c r="I45" s="36">
        <v>1</v>
      </c>
      <c r="J45" s="36">
        <f t="shared" si="16"/>
        <v>63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2</v>
      </c>
      <c r="R45" s="36">
        <v>0</v>
      </c>
      <c r="S45" s="36">
        <f t="shared" si="13"/>
        <v>2</v>
      </c>
      <c r="T45" s="36">
        <f t="shared" si="14"/>
        <v>65</v>
      </c>
      <c r="U45" s="36">
        <v>0</v>
      </c>
      <c r="V45" s="36">
        <v>0</v>
      </c>
      <c r="W45" s="36">
        <v>1</v>
      </c>
      <c r="X45" s="36">
        <v>0</v>
      </c>
      <c r="Y45" s="36">
        <v>1</v>
      </c>
      <c r="Z45" s="36">
        <f t="shared" si="15"/>
        <v>2</v>
      </c>
    </row>
    <row r="46" spans="1:26" s="38" customFormat="1">
      <c r="A46" s="42" t="s">
        <v>5</v>
      </c>
      <c r="B46" s="43">
        <v>0</v>
      </c>
      <c r="C46" s="43">
        <v>1</v>
      </c>
      <c r="D46" s="43">
        <v>130</v>
      </c>
      <c r="E46" s="43">
        <v>24</v>
      </c>
      <c r="F46" s="43">
        <v>23</v>
      </c>
      <c r="G46" s="43">
        <v>2</v>
      </c>
      <c r="H46" s="43">
        <v>121</v>
      </c>
      <c r="I46" s="43">
        <v>6</v>
      </c>
      <c r="J46" s="39">
        <f t="shared" si="16"/>
        <v>307</v>
      </c>
      <c r="K46" s="43">
        <v>0</v>
      </c>
      <c r="L46" s="43">
        <v>0</v>
      </c>
      <c r="M46" s="43">
        <v>3</v>
      </c>
      <c r="N46" s="43">
        <v>1</v>
      </c>
      <c r="O46" s="43">
        <v>0</v>
      </c>
      <c r="P46" s="43">
        <v>0</v>
      </c>
      <c r="Q46" s="43">
        <v>5</v>
      </c>
      <c r="R46" s="43">
        <v>1</v>
      </c>
      <c r="S46" s="39">
        <f t="shared" si="13"/>
        <v>10</v>
      </c>
      <c r="T46" s="39">
        <f t="shared" si="14"/>
        <v>317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39">
        <f t="shared" si="15"/>
        <v>0</v>
      </c>
    </row>
    <row r="47" spans="1:26" s="34" customFormat="1">
      <c r="A47" s="46" t="s">
        <v>69</v>
      </c>
      <c r="B47" s="30">
        <f>B28+B33+B38+B43</f>
        <v>122</v>
      </c>
      <c r="C47" s="30">
        <f t="shared" ref="C47:Y47" si="17">C28+C33+C38+C43</f>
        <v>1302</v>
      </c>
      <c r="D47" s="30">
        <f t="shared" si="17"/>
        <v>1468</v>
      </c>
      <c r="E47" s="30">
        <f t="shared" si="17"/>
        <v>1282</v>
      </c>
      <c r="F47" s="30">
        <f t="shared" si="17"/>
        <v>127</v>
      </c>
      <c r="G47" s="30">
        <f t="shared" si="17"/>
        <v>105</v>
      </c>
      <c r="H47" s="30">
        <f t="shared" si="17"/>
        <v>1161</v>
      </c>
      <c r="I47" s="30">
        <f t="shared" si="17"/>
        <v>417</v>
      </c>
      <c r="J47" s="30">
        <f t="shared" si="17"/>
        <v>5984</v>
      </c>
      <c r="K47" s="30">
        <f t="shared" si="17"/>
        <v>0</v>
      </c>
      <c r="L47" s="30">
        <f t="shared" si="17"/>
        <v>0</v>
      </c>
      <c r="M47" s="30">
        <f t="shared" si="17"/>
        <v>71</v>
      </c>
      <c r="N47" s="30">
        <f t="shared" si="17"/>
        <v>77</v>
      </c>
      <c r="O47" s="30">
        <f t="shared" si="17"/>
        <v>0</v>
      </c>
      <c r="P47" s="30">
        <f t="shared" si="17"/>
        <v>0</v>
      </c>
      <c r="Q47" s="30">
        <f t="shared" si="17"/>
        <v>91</v>
      </c>
      <c r="R47" s="30">
        <f>R28+R33+R38+R43</f>
        <v>232</v>
      </c>
      <c r="S47" s="30">
        <f>S28+S33+S38+S43</f>
        <v>471</v>
      </c>
      <c r="T47" s="30">
        <f>T28+T33+T38+T43</f>
        <v>6455</v>
      </c>
      <c r="U47" s="30">
        <f t="shared" si="17"/>
        <v>76</v>
      </c>
      <c r="V47" s="30">
        <f>V28+V33+V38+V43</f>
        <v>75</v>
      </c>
      <c r="W47" s="30">
        <f t="shared" si="17"/>
        <v>76</v>
      </c>
      <c r="X47" s="30">
        <f t="shared" si="17"/>
        <v>108</v>
      </c>
      <c r="Y47" s="30">
        <f t="shared" si="17"/>
        <v>131</v>
      </c>
      <c r="Z47" s="30">
        <f>Z28+Z33+Z38+Z43</f>
        <v>466</v>
      </c>
    </row>
  </sheetData>
  <mergeCells count="9">
    <mergeCell ref="B26:J26"/>
    <mergeCell ref="K26:S26"/>
    <mergeCell ref="U26:Z26"/>
    <mergeCell ref="B2:J2"/>
    <mergeCell ref="K2:S2"/>
    <mergeCell ref="U2:Z2"/>
    <mergeCell ref="B12:J12"/>
    <mergeCell ref="K12:S12"/>
    <mergeCell ref="U12:Z12"/>
  </mergeCells>
  <pageMargins left="0" right="0" top="0.35433070866141736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A272"/>
  <sheetViews>
    <sheetView zoomScaleNormal="100" workbookViewId="0">
      <pane ySplit="3" topLeftCell="A10" activePane="bottomLeft" state="frozen"/>
      <selection activeCell="F49" sqref="F49"/>
      <selection pane="bottomLeft" activeCell="I271" sqref="I271"/>
    </sheetView>
  </sheetViews>
  <sheetFormatPr defaultRowHeight="18.75"/>
  <cols>
    <col min="1" max="1" width="18.5" style="6" customWidth="1"/>
    <col min="2" max="2" width="11.25" style="6" bestFit="1" customWidth="1"/>
    <col min="3" max="3" width="3.5" style="26" bestFit="1" customWidth="1"/>
    <col min="4" max="4" width="5.125" style="26" bestFit="1" customWidth="1"/>
    <col min="5" max="5" width="4.375" style="26" bestFit="1" customWidth="1"/>
    <col min="6" max="6" width="4.75" style="26" bestFit="1" customWidth="1"/>
    <col min="7" max="7" width="4.125" style="26" bestFit="1" customWidth="1"/>
    <col min="8" max="8" width="3.5" style="26" bestFit="1" customWidth="1"/>
    <col min="9" max="9" width="4.375" style="26" bestFit="1" customWidth="1"/>
    <col min="10" max="10" width="3.5" style="26" bestFit="1" customWidth="1"/>
    <col min="11" max="11" width="4.375" style="26" bestFit="1" customWidth="1"/>
    <col min="12" max="12" width="3.375" style="26" bestFit="1" customWidth="1"/>
    <col min="13" max="13" width="5.125" style="26" bestFit="1" customWidth="1"/>
    <col min="14" max="14" width="4" style="26" bestFit="1" customWidth="1"/>
    <col min="15" max="15" width="4.75" style="26" bestFit="1" customWidth="1"/>
    <col min="16" max="16" width="4.125" style="26" bestFit="1" customWidth="1"/>
    <col min="17" max="17" width="3.125" style="26" bestFit="1" customWidth="1"/>
    <col min="18" max="18" width="3" style="26" bestFit="1" customWidth="1"/>
    <col min="19" max="20" width="3.5" style="26" bestFit="1" customWidth="1"/>
    <col min="21" max="21" width="7.375" style="26" bestFit="1" customWidth="1"/>
    <col min="22" max="26" width="4.375" style="26" bestFit="1" customWidth="1"/>
    <col min="27" max="27" width="3.5" style="26" bestFit="1" customWidth="1"/>
    <col min="28" max="28" width="13.5" style="6" bestFit="1" customWidth="1"/>
    <col min="29" max="29" width="10.25" style="6" bestFit="1" customWidth="1"/>
    <col min="30" max="30" width="23.5" style="6" bestFit="1" customWidth="1"/>
    <col min="31" max="31" width="15.125" style="6" bestFit="1" customWidth="1"/>
    <col min="32" max="32" width="16.75" style="6" bestFit="1" customWidth="1"/>
    <col min="33" max="33" width="20.875" style="6" bestFit="1" customWidth="1"/>
    <col min="34" max="34" width="17.75" style="6" bestFit="1" customWidth="1"/>
    <col min="35" max="35" width="24.75" style="6" bestFit="1" customWidth="1"/>
    <col min="36" max="36" width="30" style="6" bestFit="1" customWidth="1"/>
    <col min="37" max="37" width="17.75" style="6" bestFit="1" customWidth="1"/>
    <col min="38" max="38" width="13.5" style="6" bestFit="1" customWidth="1"/>
    <col min="39" max="39" width="31.75" style="6" bestFit="1" customWidth="1"/>
    <col min="40" max="40" width="27.875" style="6" bestFit="1" customWidth="1"/>
    <col min="41" max="41" width="22.125" style="6" bestFit="1" customWidth="1"/>
    <col min="42" max="42" width="37" style="6" bestFit="1" customWidth="1"/>
    <col min="43" max="43" width="21.625" style="6" bestFit="1" customWidth="1"/>
    <col min="44" max="44" width="36.5" style="6" bestFit="1" customWidth="1"/>
    <col min="45" max="45" width="16.5" style="6" bestFit="1" customWidth="1"/>
    <col min="46" max="46" width="19.375" style="6" bestFit="1" customWidth="1"/>
    <col min="47" max="47" width="17.625" style="6" bestFit="1" customWidth="1"/>
    <col min="48" max="48" width="13.625" style="6" bestFit="1" customWidth="1"/>
    <col min="49" max="49" width="19.5" style="6" bestFit="1" customWidth="1"/>
    <col min="50" max="50" width="17.625" style="6" bestFit="1" customWidth="1"/>
    <col min="51" max="51" width="34.625" style="6" bestFit="1" customWidth="1"/>
    <col min="52" max="52" width="17.75" style="6" bestFit="1" customWidth="1"/>
    <col min="53" max="53" width="17.375" style="6" bestFit="1" customWidth="1"/>
    <col min="54" max="54" width="16" style="6" bestFit="1" customWidth="1"/>
    <col min="55" max="55" width="33" style="6" bestFit="1" customWidth="1"/>
    <col min="56" max="56" width="18.625" style="6" bestFit="1" customWidth="1"/>
    <col min="57" max="57" width="34.625" style="6" bestFit="1" customWidth="1"/>
    <col min="58" max="58" width="36.875" style="6" bestFit="1" customWidth="1"/>
    <col min="59" max="59" width="22.375" style="6" bestFit="1" customWidth="1"/>
    <col min="60" max="60" width="21.25" style="6" bestFit="1" customWidth="1"/>
    <col min="61" max="61" width="17.75" style="6" bestFit="1" customWidth="1"/>
    <col min="62" max="62" width="34.75" style="6" bestFit="1" customWidth="1"/>
    <col min="63" max="63" width="16" style="6" bestFit="1" customWidth="1"/>
    <col min="64" max="64" width="30" style="6" bestFit="1" customWidth="1"/>
    <col min="65" max="65" width="24.625" style="6" bestFit="1" customWidth="1"/>
    <col min="66" max="66" width="18.75" style="6" bestFit="1" customWidth="1"/>
    <col min="67" max="67" width="18.5" style="6" bestFit="1" customWidth="1"/>
    <col min="68" max="68" width="35" style="6" bestFit="1" customWidth="1"/>
    <col min="69" max="69" width="20.875" style="6" bestFit="1" customWidth="1"/>
    <col min="70" max="70" width="29.125" style="6" bestFit="1" customWidth="1"/>
    <col min="71" max="71" width="20.125" style="6" bestFit="1" customWidth="1"/>
    <col min="72" max="72" width="57.625" style="6" bestFit="1" customWidth="1"/>
    <col min="73" max="73" width="19.375" style="6" bestFit="1" customWidth="1"/>
    <col min="74" max="74" width="35.75" style="6" bestFit="1" customWidth="1"/>
    <col min="75" max="75" width="18.25" style="6" bestFit="1" customWidth="1"/>
    <col min="76" max="76" width="13.375" style="6" bestFit="1" customWidth="1"/>
    <col min="77" max="16384" width="9" style="6"/>
  </cols>
  <sheetData>
    <row r="1" spans="1:27">
      <c r="A1" s="25" t="s">
        <v>110</v>
      </c>
    </row>
    <row r="2" spans="1:27" s="9" customFormat="1">
      <c r="A2" s="20" t="s">
        <v>71</v>
      </c>
      <c r="B2" s="14" t="s">
        <v>0</v>
      </c>
      <c r="C2" s="64" t="s">
        <v>86</v>
      </c>
      <c r="D2" s="64"/>
      <c r="E2" s="64"/>
      <c r="F2" s="64"/>
      <c r="G2" s="64"/>
      <c r="H2" s="64"/>
      <c r="I2" s="64"/>
      <c r="J2" s="64"/>
      <c r="K2" s="64"/>
      <c r="L2" s="65" t="s">
        <v>88</v>
      </c>
      <c r="M2" s="65"/>
      <c r="N2" s="65"/>
      <c r="O2" s="65"/>
      <c r="P2" s="65"/>
      <c r="Q2" s="65"/>
      <c r="R2" s="65"/>
      <c r="S2" s="65"/>
      <c r="T2" s="65"/>
      <c r="U2" s="14" t="s">
        <v>90</v>
      </c>
      <c r="V2" s="67" t="s">
        <v>101</v>
      </c>
      <c r="W2" s="67"/>
      <c r="X2" s="67"/>
      <c r="Y2" s="67"/>
      <c r="Z2" s="67"/>
      <c r="AA2" s="67"/>
    </row>
    <row r="3" spans="1:27" s="9" customFormat="1" ht="37.5">
      <c r="A3" s="21"/>
      <c r="B3" s="32"/>
      <c r="C3" s="27" t="s">
        <v>72</v>
      </c>
      <c r="D3" s="27" t="s">
        <v>65</v>
      </c>
      <c r="E3" s="27" t="s">
        <v>66</v>
      </c>
      <c r="F3" s="27" t="s">
        <v>67</v>
      </c>
      <c r="G3" s="27" t="s">
        <v>81</v>
      </c>
      <c r="H3" s="27" t="s">
        <v>84</v>
      </c>
      <c r="I3" s="27" t="s">
        <v>82</v>
      </c>
      <c r="J3" s="27" t="s">
        <v>83</v>
      </c>
      <c r="K3" s="27" t="s">
        <v>85</v>
      </c>
      <c r="L3" s="33" t="s">
        <v>72</v>
      </c>
      <c r="M3" s="33" t="s">
        <v>65</v>
      </c>
      <c r="N3" s="33" t="s">
        <v>66</v>
      </c>
      <c r="O3" s="33" t="s">
        <v>67</v>
      </c>
      <c r="P3" s="33" t="s">
        <v>81</v>
      </c>
      <c r="Q3" s="33" t="s">
        <v>84</v>
      </c>
      <c r="R3" s="33" t="s">
        <v>82</v>
      </c>
      <c r="S3" s="33" t="s">
        <v>83</v>
      </c>
      <c r="T3" s="33" t="s">
        <v>85</v>
      </c>
      <c r="U3" s="15" t="s">
        <v>91</v>
      </c>
      <c r="V3" s="16">
        <v>2559</v>
      </c>
      <c r="W3" s="16">
        <v>2560</v>
      </c>
      <c r="X3" s="16">
        <v>2561</v>
      </c>
      <c r="Y3" s="16">
        <v>2562</v>
      </c>
      <c r="Z3" s="16">
        <v>2563</v>
      </c>
      <c r="AA3" s="16" t="s">
        <v>85</v>
      </c>
    </row>
    <row r="4" spans="1:27">
      <c r="A4" s="46" t="s">
        <v>68</v>
      </c>
      <c r="B4" s="46" t="s">
        <v>87</v>
      </c>
      <c r="C4" s="30">
        <f t="shared" ref="C4:AA4" si="0">C5+C10+C14+C19+C24+C29+C34+C39+C44+C49+C54+C59+C64+C69+C74+C79+C84+C89+C93+C98+C103+C108</f>
        <v>94</v>
      </c>
      <c r="D4" s="30">
        <f t="shared" si="0"/>
        <v>315</v>
      </c>
      <c r="E4" s="30">
        <f t="shared" si="0"/>
        <v>461</v>
      </c>
      <c r="F4" s="30">
        <f t="shared" si="0"/>
        <v>283</v>
      </c>
      <c r="G4" s="30">
        <f t="shared" si="0"/>
        <v>22</v>
      </c>
      <c r="H4" s="30">
        <f t="shared" si="0"/>
        <v>14</v>
      </c>
      <c r="I4" s="30">
        <f t="shared" si="0"/>
        <v>137</v>
      </c>
      <c r="J4" s="30">
        <f t="shared" si="0"/>
        <v>97</v>
      </c>
      <c r="K4" s="30">
        <f t="shared" si="0"/>
        <v>1423</v>
      </c>
      <c r="L4" s="30">
        <f t="shared" si="0"/>
        <v>0</v>
      </c>
      <c r="M4" s="30">
        <f t="shared" si="0"/>
        <v>0</v>
      </c>
      <c r="N4" s="30">
        <f t="shared" si="0"/>
        <v>14</v>
      </c>
      <c r="O4" s="30">
        <f t="shared" si="0"/>
        <v>21</v>
      </c>
      <c r="P4" s="30">
        <f t="shared" si="0"/>
        <v>0</v>
      </c>
      <c r="Q4" s="30">
        <f t="shared" si="0"/>
        <v>0</v>
      </c>
      <c r="R4" s="30">
        <f t="shared" si="0"/>
        <v>6</v>
      </c>
      <c r="S4" s="30">
        <f t="shared" si="0"/>
        <v>15</v>
      </c>
      <c r="T4" s="30">
        <f t="shared" si="0"/>
        <v>56</v>
      </c>
      <c r="U4" s="30">
        <f>U5+U10+U14+U19+U24+U29+U34+U39+U44+U49+U54+U59+U64+U69+U74+U79+U84+U89+U93+U98+U103+U108</f>
        <v>1479</v>
      </c>
      <c r="V4" s="30">
        <f t="shared" si="0"/>
        <v>25</v>
      </c>
      <c r="W4" s="30">
        <f t="shared" si="0"/>
        <v>33</v>
      </c>
      <c r="X4" s="30">
        <f t="shared" si="0"/>
        <v>29</v>
      </c>
      <c r="Y4" s="30">
        <f t="shared" si="0"/>
        <v>35</v>
      </c>
      <c r="Z4" s="30">
        <f t="shared" si="0"/>
        <v>37</v>
      </c>
      <c r="AA4" s="30">
        <f t="shared" si="0"/>
        <v>159</v>
      </c>
    </row>
    <row r="5" spans="1:27">
      <c r="A5" s="13" t="s">
        <v>35</v>
      </c>
      <c r="B5" s="13" t="s">
        <v>87</v>
      </c>
      <c r="C5" s="31">
        <f t="shared" ref="C5:AA5" si="1">SUM(C6:C9)</f>
        <v>0</v>
      </c>
      <c r="D5" s="31">
        <f t="shared" si="1"/>
        <v>19</v>
      </c>
      <c r="E5" s="31">
        <f t="shared" si="1"/>
        <v>5</v>
      </c>
      <c r="F5" s="31">
        <f t="shared" si="1"/>
        <v>6</v>
      </c>
      <c r="G5" s="31">
        <f t="shared" si="1"/>
        <v>0</v>
      </c>
      <c r="H5" s="31">
        <f t="shared" si="1"/>
        <v>1</v>
      </c>
      <c r="I5" s="31">
        <f t="shared" si="1"/>
        <v>4</v>
      </c>
      <c r="J5" s="31">
        <f t="shared" si="1"/>
        <v>0</v>
      </c>
      <c r="K5" s="31">
        <f t="shared" si="1"/>
        <v>35</v>
      </c>
      <c r="L5" s="31">
        <f t="shared" si="1"/>
        <v>0</v>
      </c>
      <c r="M5" s="31">
        <f t="shared" si="1"/>
        <v>0</v>
      </c>
      <c r="N5" s="31">
        <f t="shared" si="1"/>
        <v>0</v>
      </c>
      <c r="O5" s="31">
        <f t="shared" si="1"/>
        <v>0</v>
      </c>
      <c r="P5" s="31">
        <f t="shared" si="1"/>
        <v>0</v>
      </c>
      <c r="Q5" s="31">
        <f t="shared" si="1"/>
        <v>0</v>
      </c>
      <c r="R5" s="31">
        <f t="shared" si="1"/>
        <v>1</v>
      </c>
      <c r="S5" s="31">
        <f t="shared" si="1"/>
        <v>0</v>
      </c>
      <c r="T5" s="31">
        <f t="shared" si="1"/>
        <v>1</v>
      </c>
      <c r="U5" s="31">
        <f t="shared" si="1"/>
        <v>36</v>
      </c>
      <c r="V5" s="31">
        <f t="shared" si="1"/>
        <v>0</v>
      </c>
      <c r="W5" s="31">
        <f t="shared" si="1"/>
        <v>1</v>
      </c>
      <c r="X5" s="31">
        <f t="shared" si="1"/>
        <v>3</v>
      </c>
      <c r="Y5" s="31">
        <f t="shared" si="1"/>
        <v>1</v>
      </c>
      <c r="Z5" s="31">
        <f t="shared" si="1"/>
        <v>3</v>
      </c>
      <c r="AA5" s="31">
        <f t="shared" si="1"/>
        <v>8</v>
      </c>
    </row>
    <row r="6" spans="1:27">
      <c r="A6" s="48"/>
      <c r="B6" s="48" t="s">
        <v>10</v>
      </c>
      <c r="C6" s="49"/>
      <c r="D6" s="49">
        <v>1</v>
      </c>
      <c r="E6" s="49"/>
      <c r="F6" s="49"/>
      <c r="G6" s="49"/>
      <c r="H6" s="49"/>
      <c r="I6" s="49">
        <v>1</v>
      </c>
      <c r="J6" s="49"/>
      <c r="K6" s="49">
        <f>SUBTOTAL(9,C6:J6)</f>
        <v>2</v>
      </c>
      <c r="L6" s="49"/>
      <c r="M6" s="49"/>
      <c r="N6" s="49"/>
      <c r="O6" s="49"/>
      <c r="P6" s="49"/>
      <c r="Q6" s="49"/>
      <c r="R6" s="49"/>
      <c r="S6" s="49"/>
      <c r="T6" s="49">
        <f>SUBTOTAL(9,L6:S6)</f>
        <v>0</v>
      </c>
      <c r="U6" s="49">
        <f>K6+T6</f>
        <v>2</v>
      </c>
      <c r="V6" s="49"/>
      <c r="W6" s="49"/>
      <c r="X6" s="49"/>
      <c r="Y6" s="49">
        <v>1</v>
      </c>
      <c r="Z6" s="49"/>
      <c r="AA6" s="49">
        <f>SUBTOTAL(9,V6:Z6)</f>
        <v>1</v>
      </c>
    </row>
    <row r="7" spans="1:27">
      <c r="A7" s="48"/>
      <c r="B7" s="48" t="s">
        <v>4</v>
      </c>
      <c r="C7" s="49"/>
      <c r="D7" s="49">
        <v>5</v>
      </c>
      <c r="E7" s="49">
        <v>5</v>
      </c>
      <c r="F7" s="49">
        <v>5</v>
      </c>
      <c r="G7" s="49"/>
      <c r="H7" s="49"/>
      <c r="I7" s="49">
        <v>1</v>
      </c>
      <c r="J7" s="49"/>
      <c r="K7" s="49">
        <f>SUBTOTAL(9,C7:J7)</f>
        <v>16</v>
      </c>
      <c r="L7" s="49"/>
      <c r="M7" s="49"/>
      <c r="N7" s="49"/>
      <c r="O7" s="49"/>
      <c r="P7" s="49"/>
      <c r="Q7" s="49"/>
      <c r="R7" s="49">
        <v>1</v>
      </c>
      <c r="S7" s="49"/>
      <c r="T7" s="49">
        <f t="shared" ref="T7:T9" si="2">SUBTOTAL(9,L7:S7)</f>
        <v>1</v>
      </c>
      <c r="U7" s="49">
        <f t="shared" ref="U7:U9" si="3">K7+T7</f>
        <v>17</v>
      </c>
      <c r="V7" s="49"/>
      <c r="W7" s="49"/>
      <c r="X7" s="49"/>
      <c r="Y7" s="49"/>
      <c r="Z7" s="49"/>
      <c r="AA7" s="49">
        <f t="shared" ref="AA7:AA9" si="4">SUBTOTAL(9,V7:Z7)</f>
        <v>0</v>
      </c>
    </row>
    <row r="8" spans="1:27">
      <c r="A8" s="48"/>
      <c r="B8" s="48" t="s">
        <v>36</v>
      </c>
      <c r="C8" s="49"/>
      <c r="D8" s="49">
        <v>6</v>
      </c>
      <c r="E8" s="49"/>
      <c r="F8" s="49">
        <v>1</v>
      </c>
      <c r="G8" s="49"/>
      <c r="H8" s="49"/>
      <c r="I8" s="49">
        <v>1</v>
      </c>
      <c r="J8" s="49"/>
      <c r="K8" s="49">
        <f t="shared" ref="K8:K9" si="5">SUBTOTAL(9,C8:J8)</f>
        <v>8</v>
      </c>
      <c r="L8" s="49"/>
      <c r="M8" s="49"/>
      <c r="N8" s="49"/>
      <c r="O8" s="49"/>
      <c r="P8" s="49"/>
      <c r="Q8" s="49"/>
      <c r="R8" s="49"/>
      <c r="S8" s="49"/>
      <c r="T8" s="49">
        <f t="shared" si="2"/>
        <v>0</v>
      </c>
      <c r="U8" s="49">
        <f t="shared" si="3"/>
        <v>8</v>
      </c>
      <c r="V8" s="49"/>
      <c r="W8" s="49">
        <v>1</v>
      </c>
      <c r="X8" s="49">
        <v>2</v>
      </c>
      <c r="Y8" s="49"/>
      <c r="Z8" s="49">
        <v>1</v>
      </c>
      <c r="AA8" s="49">
        <f t="shared" si="4"/>
        <v>4</v>
      </c>
    </row>
    <row r="9" spans="1:27">
      <c r="A9" s="48"/>
      <c r="B9" s="48" t="s">
        <v>5</v>
      </c>
      <c r="C9" s="49"/>
      <c r="D9" s="49">
        <v>7</v>
      </c>
      <c r="E9" s="49"/>
      <c r="F9" s="49"/>
      <c r="G9" s="49"/>
      <c r="H9" s="49">
        <v>1</v>
      </c>
      <c r="I9" s="49">
        <v>1</v>
      </c>
      <c r="J9" s="49"/>
      <c r="K9" s="49">
        <f t="shared" si="5"/>
        <v>9</v>
      </c>
      <c r="L9" s="49"/>
      <c r="M9" s="49"/>
      <c r="N9" s="49"/>
      <c r="O9" s="49"/>
      <c r="P9" s="49"/>
      <c r="Q9" s="49"/>
      <c r="R9" s="49"/>
      <c r="S9" s="49"/>
      <c r="T9" s="49">
        <f t="shared" si="2"/>
        <v>0</v>
      </c>
      <c r="U9" s="49">
        <f t="shared" si="3"/>
        <v>9</v>
      </c>
      <c r="V9" s="49"/>
      <c r="W9" s="49"/>
      <c r="X9" s="49">
        <v>1</v>
      </c>
      <c r="Y9" s="49"/>
      <c r="Z9" s="49">
        <v>2</v>
      </c>
      <c r="AA9" s="49">
        <f t="shared" si="4"/>
        <v>3</v>
      </c>
    </row>
    <row r="10" spans="1:27">
      <c r="A10" s="13" t="s">
        <v>13</v>
      </c>
      <c r="B10" s="13" t="s">
        <v>87</v>
      </c>
      <c r="C10" s="31">
        <f t="shared" ref="C10:AA10" si="6">SUM(C11:C13)</f>
        <v>0</v>
      </c>
      <c r="D10" s="31">
        <f t="shared" si="6"/>
        <v>22</v>
      </c>
      <c r="E10" s="31">
        <f t="shared" si="6"/>
        <v>5</v>
      </c>
      <c r="F10" s="31">
        <f t="shared" si="6"/>
        <v>5</v>
      </c>
      <c r="G10" s="31">
        <f t="shared" si="6"/>
        <v>8</v>
      </c>
      <c r="H10" s="31">
        <f t="shared" si="6"/>
        <v>1</v>
      </c>
      <c r="I10" s="31">
        <f t="shared" si="6"/>
        <v>9</v>
      </c>
      <c r="J10" s="31">
        <f t="shared" si="6"/>
        <v>2</v>
      </c>
      <c r="K10" s="31">
        <f t="shared" si="6"/>
        <v>52</v>
      </c>
      <c r="L10" s="31">
        <f t="shared" si="6"/>
        <v>0</v>
      </c>
      <c r="M10" s="31">
        <f t="shared" si="6"/>
        <v>0</v>
      </c>
      <c r="N10" s="31">
        <f t="shared" si="6"/>
        <v>1</v>
      </c>
      <c r="O10" s="31">
        <f t="shared" si="6"/>
        <v>1</v>
      </c>
      <c r="P10" s="31">
        <f t="shared" si="6"/>
        <v>0</v>
      </c>
      <c r="Q10" s="31">
        <f t="shared" si="6"/>
        <v>0</v>
      </c>
      <c r="R10" s="31">
        <f t="shared" si="6"/>
        <v>1</v>
      </c>
      <c r="S10" s="31">
        <f t="shared" si="6"/>
        <v>2</v>
      </c>
      <c r="T10" s="31">
        <f t="shared" si="6"/>
        <v>5</v>
      </c>
      <c r="U10" s="31">
        <f t="shared" si="6"/>
        <v>57</v>
      </c>
      <c r="V10" s="31">
        <f t="shared" si="6"/>
        <v>1</v>
      </c>
      <c r="W10" s="31">
        <f t="shared" si="6"/>
        <v>3</v>
      </c>
      <c r="X10" s="31">
        <f t="shared" si="6"/>
        <v>3</v>
      </c>
      <c r="Y10" s="31">
        <f t="shared" si="6"/>
        <v>3</v>
      </c>
      <c r="Z10" s="31">
        <f t="shared" si="6"/>
        <v>0</v>
      </c>
      <c r="AA10" s="31">
        <f t="shared" si="6"/>
        <v>10</v>
      </c>
    </row>
    <row r="11" spans="1:27">
      <c r="A11" s="48"/>
      <c r="B11" s="48" t="s">
        <v>10</v>
      </c>
      <c r="C11" s="49"/>
      <c r="D11" s="49">
        <v>17</v>
      </c>
      <c r="E11" s="49">
        <v>4</v>
      </c>
      <c r="F11" s="49">
        <v>4</v>
      </c>
      <c r="G11" s="49"/>
      <c r="H11" s="49"/>
      <c r="I11" s="49">
        <v>5</v>
      </c>
      <c r="J11" s="49"/>
      <c r="K11" s="49">
        <f t="shared" ref="K11:K12" si="7">SUBTOTAL(9,C11:J11)</f>
        <v>30</v>
      </c>
      <c r="L11" s="49"/>
      <c r="M11" s="49"/>
      <c r="N11" s="49">
        <v>1</v>
      </c>
      <c r="O11" s="49">
        <v>1</v>
      </c>
      <c r="P11" s="49"/>
      <c r="Q11" s="49"/>
      <c r="R11" s="49"/>
      <c r="S11" s="49">
        <v>2</v>
      </c>
      <c r="T11" s="49">
        <f t="shared" ref="T11:T13" si="8">SUBTOTAL(9,L11:S11)</f>
        <v>4</v>
      </c>
      <c r="U11" s="49">
        <f t="shared" ref="U11:U13" si="9">K11+T11</f>
        <v>34</v>
      </c>
      <c r="V11" s="49">
        <v>1</v>
      </c>
      <c r="W11" s="49">
        <v>2</v>
      </c>
      <c r="X11" s="49">
        <v>3</v>
      </c>
      <c r="Y11" s="49">
        <v>2</v>
      </c>
      <c r="Z11" s="49"/>
      <c r="AA11" s="49">
        <f t="shared" ref="AA11:AA13" si="10">SUBTOTAL(9,V11:Z11)</f>
        <v>8</v>
      </c>
    </row>
    <row r="12" spans="1:27">
      <c r="A12" s="48"/>
      <c r="B12" s="48" t="s">
        <v>36</v>
      </c>
      <c r="C12" s="49"/>
      <c r="D12" s="49">
        <v>1</v>
      </c>
      <c r="E12" s="49"/>
      <c r="F12" s="49">
        <v>1</v>
      </c>
      <c r="G12" s="49"/>
      <c r="H12" s="49"/>
      <c r="I12" s="49"/>
      <c r="J12" s="49"/>
      <c r="K12" s="49">
        <f t="shared" si="7"/>
        <v>2</v>
      </c>
      <c r="L12" s="49"/>
      <c r="M12" s="49"/>
      <c r="N12" s="49"/>
      <c r="O12" s="49"/>
      <c r="P12" s="49"/>
      <c r="Q12" s="49"/>
      <c r="R12" s="49"/>
      <c r="S12" s="49"/>
      <c r="T12" s="49">
        <f t="shared" si="8"/>
        <v>0</v>
      </c>
      <c r="U12" s="49">
        <f t="shared" si="9"/>
        <v>2</v>
      </c>
      <c r="V12" s="49"/>
      <c r="W12" s="49"/>
      <c r="X12" s="49"/>
      <c r="Y12" s="49"/>
      <c r="Z12" s="49"/>
      <c r="AA12" s="49">
        <f t="shared" si="10"/>
        <v>0</v>
      </c>
    </row>
    <row r="13" spans="1:27">
      <c r="A13" s="48"/>
      <c r="B13" s="48" t="s">
        <v>5</v>
      </c>
      <c r="C13" s="49"/>
      <c r="D13" s="49">
        <v>4</v>
      </c>
      <c r="E13" s="49">
        <v>1</v>
      </c>
      <c r="F13" s="49"/>
      <c r="G13" s="49">
        <v>8</v>
      </c>
      <c r="H13" s="49">
        <v>1</v>
      </c>
      <c r="I13" s="49">
        <v>4</v>
      </c>
      <c r="J13" s="49">
        <v>2</v>
      </c>
      <c r="K13" s="49">
        <f>SUBTOTAL(9,C13:J13)</f>
        <v>20</v>
      </c>
      <c r="L13" s="49"/>
      <c r="M13" s="49"/>
      <c r="N13" s="49"/>
      <c r="O13" s="49"/>
      <c r="P13" s="49"/>
      <c r="Q13" s="49"/>
      <c r="R13" s="49">
        <v>1</v>
      </c>
      <c r="S13" s="49"/>
      <c r="T13" s="49">
        <f t="shared" si="8"/>
        <v>1</v>
      </c>
      <c r="U13" s="49">
        <f t="shared" si="9"/>
        <v>21</v>
      </c>
      <c r="V13" s="49"/>
      <c r="W13" s="49">
        <v>1</v>
      </c>
      <c r="X13" s="49"/>
      <c r="Y13" s="49">
        <v>1</v>
      </c>
      <c r="Z13" s="49"/>
      <c r="AA13" s="49">
        <f t="shared" si="10"/>
        <v>2</v>
      </c>
    </row>
    <row r="14" spans="1:27">
      <c r="A14" s="13" t="s">
        <v>19</v>
      </c>
      <c r="B14" s="13" t="s">
        <v>87</v>
      </c>
      <c r="C14" s="31">
        <f t="shared" ref="C14:AA14" si="11">SUM(C15:C18)</f>
        <v>6</v>
      </c>
      <c r="D14" s="31">
        <f t="shared" si="11"/>
        <v>13</v>
      </c>
      <c r="E14" s="31">
        <f t="shared" si="11"/>
        <v>26</v>
      </c>
      <c r="F14" s="31">
        <f t="shared" si="11"/>
        <v>18</v>
      </c>
      <c r="G14" s="31">
        <f t="shared" si="11"/>
        <v>1</v>
      </c>
      <c r="H14" s="31">
        <f t="shared" si="11"/>
        <v>0</v>
      </c>
      <c r="I14" s="31">
        <f t="shared" si="11"/>
        <v>7</v>
      </c>
      <c r="J14" s="31">
        <f t="shared" si="11"/>
        <v>3</v>
      </c>
      <c r="K14" s="31">
        <f t="shared" si="11"/>
        <v>74</v>
      </c>
      <c r="L14" s="31">
        <f t="shared" si="11"/>
        <v>0</v>
      </c>
      <c r="M14" s="31">
        <f t="shared" si="11"/>
        <v>0</v>
      </c>
      <c r="N14" s="31">
        <f t="shared" si="11"/>
        <v>1</v>
      </c>
      <c r="O14" s="31">
        <f t="shared" si="11"/>
        <v>0</v>
      </c>
      <c r="P14" s="31">
        <f t="shared" si="11"/>
        <v>0</v>
      </c>
      <c r="Q14" s="31">
        <f t="shared" si="11"/>
        <v>0</v>
      </c>
      <c r="R14" s="31">
        <f t="shared" si="11"/>
        <v>0</v>
      </c>
      <c r="S14" s="31">
        <f t="shared" si="11"/>
        <v>0</v>
      </c>
      <c r="T14" s="31">
        <f t="shared" si="11"/>
        <v>1</v>
      </c>
      <c r="U14" s="31">
        <f t="shared" si="11"/>
        <v>75</v>
      </c>
      <c r="V14" s="31">
        <f t="shared" si="11"/>
        <v>4</v>
      </c>
      <c r="W14" s="31">
        <f t="shared" si="11"/>
        <v>4</v>
      </c>
      <c r="X14" s="31">
        <f t="shared" si="11"/>
        <v>2</v>
      </c>
      <c r="Y14" s="31">
        <f t="shared" si="11"/>
        <v>1</v>
      </c>
      <c r="Z14" s="31">
        <f t="shared" si="11"/>
        <v>1</v>
      </c>
      <c r="AA14" s="31">
        <f t="shared" si="11"/>
        <v>12</v>
      </c>
    </row>
    <row r="15" spans="1:27">
      <c r="A15" s="48"/>
      <c r="B15" s="48" t="s">
        <v>10</v>
      </c>
      <c r="C15" s="49">
        <v>6</v>
      </c>
      <c r="D15" s="49">
        <v>11</v>
      </c>
      <c r="E15" s="49">
        <v>5</v>
      </c>
      <c r="F15" s="49">
        <v>2</v>
      </c>
      <c r="G15" s="49"/>
      <c r="H15" s="49"/>
      <c r="I15" s="49">
        <v>3</v>
      </c>
      <c r="J15" s="49"/>
      <c r="K15" s="49">
        <f t="shared" ref="K15:K18" si="12">SUBTOTAL(9,C15:J15)</f>
        <v>27</v>
      </c>
      <c r="L15" s="49"/>
      <c r="M15" s="49"/>
      <c r="N15" s="49">
        <v>1</v>
      </c>
      <c r="O15" s="49"/>
      <c r="P15" s="49"/>
      <c r="Q15" s="49"/>
      <c r="R15" s="49"/>
      <c r="S15" s="49"/>
      <c r="T15" s="49">
        <f t="shared" ref="T15:T18" si="13">SUBTOTAL(9,L15:S15)</f>
        <v>1</v>
      </c>
      <c r="U15" s="49">
        <f t="shared" ref="U15:U18" si="14">K15+T15</f>
        <v>28</v>
      </c>
      <c r="V15" s="49">
        <v>3</v>
      </c>
      <c r="W15" s="49">
        <v>4</v>
      </c>
      <c r="X15" s="49">
        <v>2</v>
      </c>
      <c r="Y15" s="49">
        <v>1</v>
      </c>
      <c r="Z15" s="49">
        <v>1</v>
      </c>
      <c r="AA15" s="49">
        <f t="shared" ref="AA15:AA18" si="15">SUBTOTAL(9,V15:Z15)</f>
        <v>11</v>
      </c>
    </row>
    <row r="16" spans="1:27">
      <c r="A16" s="48"/>
      <c r="B16" s="48" t="s">
        <v>4</v>
      </c>
      <c r="C16" s="49"/>
      <c r="D16" s="49">
        <v>1</v>
      </c>
      <c r="E16" s="49">
        <v>21</v>
      </c>
      <c r="F16" s="49">
        <v>13</v>
      </c>
      <c r="G16" s="49"/>
      <c r="H16" s="49"/>
      <c r="I16" s="49"/>
      <c r="J16" s="49">
        <v>1</v>
      </c>
      <c r="K16" s="49">
        <f t="shared" si="12"/>
        <v>36</v>
      </c>
      <c r="L16" s="49"/>
      <c r="M16" s="49"/>
      <c r="N16" s="49"/>
      <c r="O16" s="49"/>
      <c r="P16" s="49"/>
      <c r="Q16" s="49"/>
      <c r="R16" s="49"/>
      <c r="S16" s="49"/>
      <c r="T16" s="49">
        <f t="shared" si="13"/>
        <v>0</v>
      </c>
      <c r="U16" s="49">
        <f t="shared" si="14"/>
        <v>36</v>
      </c>
      <c r="V16" s="49"/>
      <c r="W16" s="49"/>
      <c r="X16" s="49"/>
      <c r="Y16" s="49"/>
      <c r="Z16" s="49"/>
      <c r="AA16" s="49">
        <f t="shared" si="15"/>
        <v>0</v>
      </c>
    </row>
    <row r="17" spans="1:27">
      <c r="A17" s="48"/>
      <c r="B17" s="48" t="s">
        <v>36</v>
      </c>
      <c r="C17" s="49"/>
      <c r="D17" s="49"/>
      <c r="E17" s="49"/>
      <c r="F17" s="49">
        <v>3</v>
      </c>
      <c r="G17" s="49"/>
      <c r="H17" s="49"/>
      <c r="I17" s="49"/>
      <c r="J17" s="49">
        <v>1</v>
      </c>
      <c r="K17" s="49">
        <f t="shared" si="12"/>
        <v>4</v>
      </c>
      <c r="L17" s="49"/>
      <c r="M17" s="49"/>
      <c r="N17" s="49"/>
      <c r="O17" s="49"/>
      <c r="P17" s="49"/>
      <c r="Q17" s="49"/>
      <c r="R17" s="49"/>
      <c r="S17" s="49"/>
      <c r="T17" s="49">
        <f t="shared" si="13"/>
        <v>0</v>
      </c>
      <c r="U17" s="49">
        <f t="shared" si="14"/>
        <v>4</v>
      </c>
      <c r="V17" s="49"/>
      <c r="W17" s="49"/>
      <c r="X17" s="49"/>
      <c r="Y17" s="49"/>
      <c r="Z17" s="49"/>
      <c r="AA17" s="49">
        <f t="shared" si="15"/>
        <v>0</v>
      </c>
    </row>
    <row r="18" spans="1:27">
      <c r="A18" s="48"/>
      <c r="B18" s="48" t="s">
        <v>5</v>
      </c>
      <c r="C18" s="49"/>
      <c r="D18" s="49">
        <v>1</v>
      </c>
      <c r="E18" s="49"/>
      <c r="F18" s="49"/>
      <c r="G18" s="49">
        <v>1</v>
      </c>
      <c r="H18" s="49"/>
      <c r="I18" s="49">
        <v>4</v>
      </c>
      <c r="J18" s="49">
        <v>1</v>
      </c>
      <c r="K18" s="49">
        <f t="shared" si="12"/>
        <v>7</v>
      </c>
      <c r="L18" s="49"/>
      <c r="M18" s="49"/>
      <c r="N18" s="49"/>
      <c r="O18" s="49"/>
      <c r="P18" s="49"/>
      <c r="Q18" s="49"/>
      <c r="R18" s="49"/>
      <c r="S18" s="49"/>
      <c r="T18" s="49">
        <f t="shared" si="13"/>
        <v>0</v>
      </c>
      <c r="U18" s="49">
        <f t="shared" si="14"/>
        <v>7</v>
      </c>
      <c r="V18" s="49">
        <v>1</v>
      </c>
      <c r="W18" s="49"/>
      <c r="X18" s="49"/>
      <c r="Y18" s="49"/>
      <c r="Z18" s="49"/>
      <c r="AA18" s="49">
        <f t="shared" si="15"/>
        <v>1</v>
      </c>
    </row>
    <row r="19" spans="1:27">
      <c r="A19" s="13" t="s">
        <v>30</v>
      </c>
      <c r="B19" s="13" t="s">
        <v>87</v>
      </c>
      <c r="C19" s="31">
        <f t="shared" ref="C19:AA19" si="16">SUM(C20:C23)</f>
        <v>6</v>
      </c>
      <c r="D19" s="31">
        <f t="shared" si="16"/>
        <v>2</v>
      </c>
      <c r="E19" s="31">
        <f t="shared" si="16"/>
        <v>24</v>
      </c>
      <c r="F19" s="31">
        <f t="shared" si="16"/>
        <v>10</v>
      </c>
      <c r="G19" s="31">
        <f t="shared" si="16"/>
        <v>1</v>
      </c>
      <c r="H19" s="31">
        <f t="shared" si="16"/>
        <v>0</v>
      </c>
      <c r="I19" s="31">
        <f t="shared" si="16"/>
        <v>7</v>
      </c>
      <c r="J19" s="31">
        <f t="shared" si="16"/>
        <v>7</v>
      </c>
      <c r="K19" s="31">
        <f t="shared" si="16"/>
        <v>57</v>
      </c>
      <c r="L19" s="31">
        <f t="shared" si="16"/>
        <v>0</v>
      </c>
      <c r="M19" s="31">
        <f t="shared" si="16"/>
        <v>0</v>
      </c>
      <c r="N19" s="31">
        <f t="shared" si="16"/>
        <v>0</v>
      </c>
      <c r="O19" s="31">
        <f t="shared" si="16"/>
        <v>0</v>
      </c>
      <c r="P19" s="31">
        <f t="shared" si="16"/>
        <v>0</v>
      </c>
      <c r="Q19" s="31">
        <f t="shared" si="16"/>
        <v>0</v>
      </c>
      <c r="R19" s="31">
        <f t="shared" si="16"/>
        <v>0</v>
      </c>
      <c r="S19" s="31">
        <f t="shared" si="16"/>
        <v>0</v>
      </c>
      <c r="T19" s="31">
        <f t="shared" si="16"/>
        <v>0</v>
      </c>
      <c r="U19" s="31">
        <f t="shared" si="16"/>
        <v>57</v>
      </c>
      <c r="V19" s="31">
        <f t="shared" si="16"/>
        <v>0</v>
      </c>
      <c r="W19" s="31">
        <f t="shared" si="16"/>
        <v>0</v>
      </c>
      <c r="X19" s="31">
        <f t="shared" si="16"/>
        <v>0</v>
      </c>
      <c r="Y19" s="31">
        <f t="shared" si="16"/>
        <v>1</v>
      </c>
      <c r="Z19" s="31">
        <f t="shared" si="16"/>
        <v>1</v>
      </c>
      <c r="AA19" s="31">
        <f t="shared" si="16"/>
        <v>2</v>
      </c>
    </row>
    <row r="20" spans="1:27">
      <c r="A20" s="48"/>
      <c r="B20" s="48" t="s">
        <v>10</v>
      </c>
      <c r="C20" s="49">
        <v>5</v>
      </c>
      <c r="D20" s="49">
        <v>2</v>
      </c>
      <c r="E20" s="49">
        <v>5</v>
      </c>
      <c r="F20" s="49"/>
      <c r="G20" s="49"/>
      <c r="H20" s="49"/>
      <c r="I20" s="49"/>
      <c r="J20" s="49"/>
      <c r="K20" s="49">
        <f t="shared" ref="K20:K23" si="17">SUBTOTAL(9,C20:J20)</f>
        <v>12</v>
      </c>
      <c r="L20" s="49"/>
      <c r="M20" s="49"/>
      <c r="N20" s="49"/>
      <c r="O20" s="49"/>
      <c r="P20" s="49"/>
      <c r="Q20" s="49"/>
      <c r="R20" s="49"/>
      <c r="S20" s="49"/>
      <c r="T20" s="49">
        <f t="shared" ref="T20:T23" si="18">SUBTOTAL(9,L20:S20)</f>
        <v>0</v>
      </c>
      <c r="U20" s="49">
        <f t="shared" ref="U20:U23" si="19">K20+T20</f>
        <v>12</v>
      </c>
      <c r="V20" s="49"/>
      <c r="W20" s="49"/>
      <c r="X20" s="49"/>
      <c r="Y20" s="49">
        <v>1</v>
      </c>
      <c r="Z20" s="49">
        <v>1</v>
      </c>
      <c r="AA20" s="49">
        <f t="shared" ref="AA20:AA23" si="20">SUBTOTAL(9,V20:Z20)</f>
        <v>2</v>
      </c>
    </row>
    <row r="21" spans="1:27">
      <c r="A21" s="48"/>
      <c r="B21" s="48" t="s">
        <v>4</v>
      </c>
      <c r="C21" s="49"/>
      <c r="D21" s="49"/>
      <c r="E21" s="49">
        <v>18</v>
      </c>
      <c r="F21" s="49">
        <v>9</v>
      </c>
      <c r="G21" s="49"/>
      <c r="H21" s="49"/>
      <c r="I21" s="49"/>
      <c r="J21" s="49">
        <v>2</v>
      </c>
      <c r="K21" s="49">
        <f t="shared" si="17"/>
        <v>29</v>
      </c>
      <c r="L21" s="49"/>
      <c r="M21" s="49"/>
      <c r="N21" s="49"/>
      <c r="O21" s="49"/>
      <c r="P21" s="49"/>
      <c r="Q21" s="49"/>
      <c r="R21" s="49"/>
      <c r="S21" s="49"/>
      <c r="T21" s="49">
        <f t="shared" si="18"/>
        <v>0</v>
      </c>
      <c r="U21" s="49">
        <f t="shared" si="19"/>
        <v>29</v>
      </c>
      <c r="V21" s="49"/>
      <c r="W21" s="49"/>
      <c r="X21" s="49"/>
      <c r="Y21" s="49"/>
      <c r="Z21" s="49"/>
      <c r="AA21" s="49">
        <f t="shared" si="20"/>
        <v>0</v>
      </c>
    </row>
    <row r="22" spans="1:27">
      <c r="A22" s="48"/>
      <c r="B22" s="48" t="s">
        <v>36</v>
      </c>
      <c r="C22" s="49"/>
      <c r="D22" s="49"/>
      <c r="E22" s="49"/>
      <c r="F22" s="49">
        <v>1</v>
      </c>
      <c r="G22" s="49"/>
      <c r="H22" s="49"/>
      <c r="I22" s="49"/>
      <c r="J22" s="49">
        <v>3</v>
      </c>
      <c r="K22" s="49">
        <f t="shared" si="17"/>
        <v>4</v>
      </c>
      <c r="L22" s="49"/>
      <c r="M22" s="49"/>
      <c r="N22" s="49"/>
      <c r="O22" s="49"/>
      <c r="P22" s="49"/>
      <c r="Q22" s="49"/>
      <c r="R22" s="49"/>
      <c r="S22" s="49"/>
      <c r="T22" s="49">
        <f t="shared" si="18"/>
        <v>0</v>
      </c>
      <c r="U22" s="49">
        <f t="shared" si="19"/>
        <v>4</v>
      </c>
      <c r="V22" s="49"/>
      <c r="W22" s="49"/>
      <c r="X22" s="49"/>
      <c r="Y22" s="49"/>
      <c r="Z22" s="49"/>
      <c r="AA22" s="49">
        <f t="shared" si="20"/>
        <v>0</v>
      </c>
    </row>
    <row r="23" spans="1:27">
      <c r="A23" s="48"/>
      <c r="B23" s="48" t="s">
        <v>5</v>
      </c>
      <c r="C23" s="49">
        <v>1</v>
      </c>
      <c r="D23" s="49"/>
      <c r="E23" s="49">
        <v>1</v>
      </c>
      <c r="F23" s="49"/>
      <c r="G23" s="49">
        <v>1</v>
      </c>
      <c r="H23" s="49"/>
      <c r="I23" s="49">
        <v>7</v>
      </c>
      <c r="J23" s="49">
        <v>2</v>
      </c>
      <c r="K23" s="49">
        <f t="shared" si="17"/>
        <v>12</v>
      </c>
      <c r="L23" s="49"/>
      <c r="M23" s="49"/>
      <c r="N23" s="49"/>
      <c r="O23" s="49"/>
      <c r="P23" s="49"/>
      <c r="Q23" s="49"/>
      <c r="R23" s="49"/>
      <c r="S23" s="49"/>
      <c r="T23" s="49">
        <f t="shared" si="18"/>
        <v>0</v>
      </c>
      <c r="U23" s="49">
        <f t="shared" si="19"/>
        <v>12</v>
      </c>
      <c r="V23" s="49"/>
      <c r="W23" s="49"/>
      <c r="X23" s="49"/>
      <c r="Y23" s="49"/>
      <c r="Z23" s="49"/>
      <c r="AA23" s="49">
        <f t="shared" si="20"/>
        <v>0</v>
      </c>
    </row>
    <row r="24" spans="1:27">
      <c r="A24" s="13" t="s">
        <v>24</v>
      </c>
      <c r="B24" s="13" t="s">
        <v>87</v>
      </c>
      <c r="C24" s="31">
        <f t="shared" ref="C24:AA24" si="21">SUM(C25:C28)</f>
        <v>0</v>
      </c>
      <c r="D24" s="31">
        <f t="shared" si="21"/>
        <v>8</v>
      </c>
      <c r="E24" s="31">
        <f t="shared" si="21"/>
        <v>13</v>
      </c>
      <c r="F24" s="31">
        <f t="shared" si="21"/>
        <v>14</v>
      </c>
      <c r="G24" s="31">
        <f t="shared" si="21"/>
        <v>0</v>
      </c>
      <c r="H24" s="31">
        <f t="shared" si="21"/>
        <v>0</v>
      </c>
      <c r="I24" s="31">
        <f t="shared" si="21"/>
        <v>3</v>
      </c>
      <c r="J24" s="31">
        <f t="shared" si="21"/>
        <v>0</v>
      </c>
      <c r="K24" s="31">
        <f t="shared" si="21"/>
        <v>38</v>
      </c>
      <c r="L24" s="31">
        <f t="shared" si="21"/>
        <v>0</v>
      </c>
      <c r="M24" s="31">
        <f t="shared" si="21"/>
        <v>0</v>
      </c>
      <c r="N24" s="31">
        <f t="shared" si="21"/>
        <v>1</v>
      </c>
      <c r="O24" s="31">
        <f t="shared" si="21"/>
        <v>0</v>
      </c>
      <c r="P24" s="31">
        <f t="shared" si="21"/>
        <v>0</v>
      </c>
      <c r="Q24" s="31">
        <f t="shared" si="21"/>
        <v>0</v>
      </c>
      <c r="R24" s="31">
        <f t="shared" si="21"/>
        <v>0</v>
      </c>
      <c r="S24" s="31">
        <f t="shared" si="21"/>
        <v>1</v>
      </c>
      <c r="T24" s="31">
        <f t="shared" si="21"/>
        <v>2</v>
      </c>
      <c r="U24" s="31">
        <f t="shared" si="21"/>
        <v>40</v>
      </c>
      <c r="V24" s="31">
        <f t="shared" si="21"/>
        <v>0</v>
      </c>
      <c r="W24" s="31">
        <f t="shared" si="21"/>
        <v>1</v>
      </c>
      <c r="X24" s="31">
        <f t="shared" si="21"/>
        <v>1</v>
      </c>
      <c r="Y24" s="31">
        <f t="shared" si="21"/>
        <v>1</v>
      </c>
      <c r="Z24" s="31">
        <f t="shared" si="21"/>
        <v>1</v>
      </c>
      <c r="AA24" s="31">
        <f t="shared" si="21"/>
        <v>4</v>
      </c>
    </row>
    <row r="25" spans="1:27">
      <c r="A25" s="48"/>
      <c r="B25" s="48" t="s">
        <v>10</v>
      </c>
      <c r="C25" s="49"/>
      <c r="D25" s="49">
        <v>6</v>
      </c>
      <c r="E25" s="49">
        <v>3</v>
      </c>
      <c r="F25" s="49">
        <v>1</v>
      </c>
      <c r="G25" s="49"/>
      <c r="H25" s="49"/>
      <c r="I25" s="49"/>
      <c r="J25" s="49"/>
      <c r="K25" s="49">
        <f t="shared" ref="K25:K28" si="22">SUBTOTAL(9,C25:J25)</f>
        <v>10</v>
      </c>
      <c r="L25" s="49"/>
      <c r="M25" s="49"/>
      <c r="N25" s="49"/>
      <c r="O25" s="49"/>
      <c r="P25" s="49"/>
      <c r="Q25" s="49"/>
      <c r="R25" s="49"/>
      <c r="S25" s="49"/>
      <c r="T25" s="49">
        <f t="shared" ref="T25:T28" si="23">SUBTOTAL(9,L25:S25)</f>
        <v>0</v>
      </c>
      <c r="U25" s="49">
        <f t="shared" ref="U25:U28" si="24">K25+T25</f>
        <v>10</v>
      </c>
      <c r="V25" s="49"/>
      <c r="W25" s="49">
        <v>1</v>
      </c>
      <c r="X25" s="49">
        <v>1</v>
      </c>
      <c r="Y25" s="49">
        <v>1</v>
      </c>
      <c r="Z25" s="49">
        <v>1</v>
      </c>
      <c r="AA25" s="49">
        <f t="shared" ref="AA25:AA28" si="25">SUBTOTAL(9,V25:Z25)</f>
        <v>4</v>
      </c>
    </row>
    <row r="26" spans="1:27">
      <c r="A26" s="48"/>
      <c r="B26" s="48" t="s">
        <v>4</v>
      </c>
      <c r="C26" s="49"/>
      <c r="D26" s="49">
        <v>1</v>
      </c>
      <c r="E26" s="49">
        <v>8</v>
      </c>
      <c r="F26" s="49">
        <v>12</v>
      </c>
      <c r="G26" s="49"/>
      <c r="H26" s="49"/>
      <c r="I26" s="49"/>
      <c r="J26" s="49"/>
      <c r="K26" s="49">
        <f t="shared" si="22"/>
        <v>21</v>
      </c>
      <c r="L26" s="49"/>
      <c r="M26" s="49"/>
      <c r="N26" s="49"/>
      <c r="O26" s="49"/>
      <c r="P26" s="49"/>
      <c r="Q26" s="49"/>
      <c r="R26" s="49"/>
      <c r="S26" s="49"/>
      <c r="T26" s="49">
        <f t="shared" si="23"/>
        <v>0</v>
      </c>
      <c r="U26" s="49">
        <f t="shared" si="24"/>
        <v>21</v>
      </c>
      <c r="V26" s="49"/>
      <c r="W26" s="49"/>
      <c r="X26" s="49"/>
      <c r="Y26" s="49"/>
      <c r="Z26" s="49"/>
      <c r="AA26" s="49">
        <f t="shared" si="25"/>
        <v>0</v>
      </c>
    </row>
    <row r="27" spans="1:27">
      <c r="A27" s="48"/>
      <c r="B27" s="48" t="s">
        <v>36</v>
      </c>
      <c r="C27" s="49"/>
      <c r="D27" s="49">
        <v>1</v>
      </c>
      <c r="E27" s="49">
        <v>2</v>
      </c>
      <c r="F27" s="49">
        <v>1</v>
      </c>
      <c r="G27" s="49"/>
      <c r="H27" s="49"/>
      <c r="I27" s="49"/>
      <c r="J27" s="49"/>
      <c r="K27" s="49">
        <f t="shared" si="22"/>
        <v>4</v>
      </c>
      <c r="L27" s="49"/>
      <c r="M27" s="49"/>
      <c r="N27" s="49">
        <v>1</v>
      </c>
      <c r="O27" s="49"/>
      <c r="P27" s="49"/>
      <c r="Q27" s="49"/>
      <c r="R27" s="49"/>
      <c r="S27" s="49"/>
      <c r="T27" s="49">
        <f t="shared" si="23"/>
        <v>1</v>
      </c>
      <c r="U27" s="49">
        <f t="shared" si="24"/>
        <v>5</v>
      </c>
      <c r="V27" s="49"/>
      <c r="W27" s="49"/>
      <c r="X27" s="49"/>
      <c r="Y27" s="49"/>
      <c r="Z27" s="49"/>
      <c r="AA27" s="49">
        <f t="shared" si="25"/>
        <v>0</v>
      </c>
    </row>
    <row r="28" spans="1:27">
      <c r="A28" s="48"/>
      <c r="B28" s="48" t="s">
        <v>5</v>
      </c>
      <c r="C28" s="49"/>
      <c r="D28" s="49"/>
      <c r="E28" s="49"/>
      <c r="F28" s="49"/>
      <c r="G28" s="49"/>
      <c r="H28" s="49"/>
      <c r="I28" s="49">
        <v>3</v>
      </c>
      <c r="J28" s="49"/>
      <c r="K28" s="49">
        <f t="shared" si="22"/>
        <v>3</v>
      </c>
      <c r="L28" s="49"/>
      <c r="M28" s="49"/>
      <c r="N28" s="49"/>
      <c r="O28" s="49"/>
      <c r="P28" s="49"/>
      <c r="Q28" s="49"/>
      <c r="R28" s="49"/>
      <c r="S28" s="49">
        <v>1</v>
      </c>
      <c r="T28" s="49">
        <f t="shared" si="23"/>
        <v>1</v>
      </c>
      <c r="U28" s="49">
        <f t="shared" si="24"/>
        <v>4</v>
      </c>
      <c r="V28" s="49"/>
      <c r="W28" s="49"/>
      <c r="X28" s="49"/>
      <c r="Y28" s="49"/>
      <c r="Z28" s="49"/>
      <c r="AA28" s="49">
        <f t="shared" si="25"/>
        <v>0</v>
      </c>
    </row>
    <row r="29" spans="1:27">
      <c r="A29" s="13" t="s">
        <v>25</v>
      </c>
      <c r="B29" s="13" t="s">
        <v>87</v>
      </c>
      <c r="C29" s="31">
        <f t="shared" ref="C29:AA29" si="26">SUM(C30:C33)</f>
        <v>1</v>
      </c>
      <c r="D29" s="31">
        <f t="shared" si="26"/>
        <v>19</v>
      </c>
      <c r="E29" s="31">
        <f t="shared" si="26"/>
        <v>5</v>
      </c>
      <c r="F29" s="31">
        <f t="shared" si="26"/>
        <v>4</v>
      </c>
      <c r="G29" s="31">
        <f t="shared" si="26"/>
        <v>0</v>
      </c>
      <c r="H29" s="31">
        <f t="shared" si="26"/>
        <v>1</v>
      </c>
      <c r="I29" s="31">
        <f t="shared" si="26"/>
        <v>7</v>
      </c>
      <c r="J29" s="31">
        <f t="shared" si="26"/>
        <v>0</v>
      </c>
      <c r="K29" s="31">
        <f t="shared" si="26"/>
        <v>37</v>
      </c>
      <c r="L29" s="31">
        <f t="shared" si="26"/>
        <v>0</v>
      </c>
      <c r="M29" s="31">
        <f t="shared" si="26"/>
        <v>0</v>
      </c>
      <c r="N29" s="31">
        <f t="shared" si="26"/>
        <v>2</v>
      </c>
      <c r="O29" s="31">
        <f t="shared" si="26"/>
        <v>0</v>
      </c>
      <c r="P29" s="31">
        <f t="shared" si="26"/>
        <v>0</v>
      </c>
      <c r="Q29" s="31">
        <f t="shared" si="26"/>
        <v>0</v>
      </c>
      <c r="R29" s="31">
        <f t="shared" si="26"/>
        <v>1</v>
      </c>
      <c r="S29" s="31">
        <f t="shared" si="26"/>
        <v>0</v>
      </c>
      <c r="T29" s="31">
        <f t="shared" si="26"/>
        <v>3</v>
      </c>
      <c r="U29" s="31">
        <f t="shared" si="26"/>
        <v>40</v>
      </c>
      <c r="V29" s="31">
        <f t="shared" si="26"/>
        <v>2</v>
      </c>
      <c r="W29" s="31">
        <f t="shared" si="26"/>
        <v>1</v>
      </c>
      <c r="X29" s="31">
        <f t="shared" si="26"/>
        <v>1</v>
      </c>
      <c r="Y29" s="31">
        <f t="shared" si="26"/>
        <v>2</v>
      </c>
      <c r="Z29" s="31">
        <f t="shared" si="26"/>
        <v>3</v>
      </c>
      <c r="AA29" s="31">
        <f t="shared" si="26"/>
        <v>9</v>
      </c>
    </row>
    <row r="30" spans="1:27">
      <c r="A30" s="48"/>
      <c r="B30" s="48" t="s">
        <v>10</v>
      </c>
      <c r="C30" s="49">
        <v>1</v>
      </c>
      <c r="D30" s="49">
        <v>13</v>
      </c>
      <c r="E30" s="49">
        <v>2</v>
      </c>
      <c r="F30" s="49">
        <v>3</v>
      </c>
      <c r="G30" s="49"/>
      <c r="H30" s="49"/>
      <c r="I30" s="49">
        <v>1</v>
      </c>
      <c r="J30" s="49"/>
      <c r="K30" s="49">
        <f t="shared" ref="K30:K33" si="27">SUBTOTAL(9,C30:J30)</f>
        <v>20</v>
      </c>
      <c r="L30" s="49"/>
      <c r="M30" s="49"/>
      <c r="N30" s="49">
        <v>2</v>
      </c>
      <c r="O30" s="49"/>
      <c r="P30" s="49"/>
      <c r="Q30" s="49"/>
      <c r="R30" s="49"/>
      <c r="S30" s="49"/>
      <c r="T30" s="49">
        <f t="shared" ref="T30:T33" si="28">SUBTOTAL(9,L30:S30)</f>
        <v>2</v>
      </c>
      <c r="U30" s="49">
        <f t="shared" ref="U30:U33" si="29">K30+T30</f>
        <v>22</v>
      </c>
      <c r="V30" s="49">
        <v>2</v>
      </c>
      <c r="W30" s="49">
        <v>1</v>
      </c>
      <c r="X30" s="49">
        <v>1</v>
      </c>
      <c r="Y30" s="49">
        <v>2</v>
      </c>
      <c r="Z30" s="49">
        <v>2</v>
      </c>
      <c r="AA30" s="49">
        <f t="shared" ref="AA30:AA33" si="30">SUBTOTAL(9,V30:Z30)</f>
        <v>8</v>
      </c>
    </row>
    <row r="31" spans="1:27">
      <c r="A31" s="48"/>
      <c r="B31" s="48" t="s">
        <v>4</v>
      </c>
      <c r="C31" s="49"/>
      <c r="D31" s="49">
        <v>1</v>
      </c>
      <c r="E31" s="49">
        <v>1</v>
      </c>
      <c r="F31" s="49"/>
      <c r="G31" s="49"/>
      <c r="H31" s="49"/>
      <c r="I31" s="49"/>
      <c r="J31" s="49"/>
      <c r="K31" s="49">
        <f t="shared" si="27"/>
        <v>2</v>
      </c>
      <c r="L31" s="49"/>
      <c r="M31" s="49"/>
      <c r="N31" s="49"/>
      <c r="O31" s="49"/>
      <c r="P31" s="49"/>
      <c r="Q31" s="49"/>
      <c r="R31" s="49"/>
      <c r="S31" s="49"/>
      <c r="T31" s="49">
        <f t="shared" si="28"/>
        <v>0</v>
      </c>
      <c r="U31" s="49">
        <f t="shared" si="29"/>
        <v>2</v>
      </c>
      <c r="V31" s="49"/>
      <c r="W31" s="49"/>
      <c r="X31" s="49"/>
      <c r="Y31" s="49"/>
      <c r="Z31" s="49"/>
      <c r="AA31" s="49">
        <f t="shared" si="30"/>
        <v>0</v>
      </c>
    </row>
    <row r="32" spans="1:27">
      <c r="A32" s="48"/>
      <c r="B32" s="48" t="s">
        <v>36</v>
      </c>
      <c r="C32" s="49"/>
      <c r="D32" s="49">
        <v>2</v>
      </c>
      <c r="E32" s="49">
        <v>1</v>
      </c>
      <c r="F32" s="49">
        <v>1</v>
      </c>
      <c r="G32" s="49"/>
      <c r="H32" s="49"/>
      <c r="I32" s="49">
        <v>1</v>
      </c>
      <c r="J32" s="49"/>
      <c r="K32" s="49">
        <f t="shared" si="27"/>
        <v>5</v>
      </c>
      <c r="L32" s="49"/>
      <c r="M32" s="49"/>
      <c r="N32" s="49"/>
      <c r="O32" s="49"/>
      <c r="P32" s="49"/>
      <c r="Q32" s="49"/>
      <c r="R32" s="49"/>
      <c r="S32" s="49"/>
      <c r="T32" s="49">
        <f t="shared" si="28"/>
        <v>0</v>
      </c>
      <c r="U32" s="49">
        <f t="shared" si="29"/>
        <v>5</v>
      </c>
      <c r="V32" s="49"/>
      <c r="W32" s="49"/>
      <c r="X32" s="49"/>
      <c r="Y32" s="49"/>
      <c r="Z32" s="49"/>
      <c r="AA32" s="49">
        <f t="shared" si="30"/>
        <v>0</v>
      </c>
    </row>
    <row r="33" spans="1:27">
      <c r="A33" s="48"/>
      <c r="B33" s="48" t="s">
        <v>5</v>
      </c>
      <c r="C33" s="49"/>
      <c r="D33" s="49">
        <v>3</v>
      </c>
      <c r="E33" s="49">
        <v>1</v>
      </c>
      <c r="F33" s="49"/>
      <c r="G33" s="49"/>
      <c r="H33" s="49">
        <v>1</v>
      </c>
      <c r="I33" s="49">
        <v>5</v>
      </c>
      <c r="J33" s="49"/>
      <c r="K33" s="49">
        <f t="shared" si="27"/>
        <v>10</v>
      </c>
      <c r="L33" s="49"/>
      <c r="M33" s="49"/>
      <c r="N33" s="49"/>
      <c r="O33" s="49"/>
      <c r="P33" s="49"/>
      <c r="Q33" s="49"/>
      <c r="R33" s="49">
        <v>1</v>
      </c>
      <c r="S33" s="49"/>
      <c r="T33" s="49">
        <f t="shared" si="28"/>
        <v>1</v>
      </c>
      <c r="U33" s="49">
        <f t="shared" si="29"/>
        <v>11</v>
      </c>
      <c r="V33" s="49"/>
      <c r="W33" s="49"/>
      <c r="X33" s="49"/>
      <c r="Y33" s="49"/>
      <c r="Z33" s="49">
        <v>1</v>
      </c>
      <c r="AA33" s="49">
        <f t="shared" si="30"/>
        <v>1</v>
      </c>
    </row>
    <row r="34" spans="1:27">
      <c r="A34" s="13" t="s">
        <v>16</v>
      </c>
      <c r="B34" s="13" t="s">
        <v>87</v>
      </c>
      <c r="C34" s="31">
        <f t="shared" ref="C34:AA34" si="31">SUM(C35:C38)</f>
        <v>2</v>
      </c>
      <c r="D34" s="31">
        <f t="shared" si="31"/>
        <v>10</v>
      </c>
      <c r="E34" s="31">
        <f t="shared" si="31"/>
        <v>9</v>
      </c>
      <c r="F34" s="31">
        <f t="shared" si="31"/>
        <v>3</v>
      </c>
      <c r="G34" s="31">
        <f t="shared" si="31"/>
        <v>0</v>
      </c>
      <c r="H34" s="31">
        <f t="shared" si="31"/>
        <v>1</v>
      </c>
      <c r="I34" s="31">
        <f t="shared" si="31"/>
        <v>3</v>
      </c>
      <c r="J34" s="31">
        <f t="shared" si="31"/>
        <v>1</v>
      </c>
      <c r="K34" s="31">
        <f t="shared" si="31"/>
        <v>29</v>
      </c>
      <c r="L34" s="31">
        <f t="shared" si="31"/>
        <v>0</v>
      </c>
      <c r="M34" s="31">
        <f t="shared" si="31"/>
        <v>0</v>
      </c>
      <c r="N34" s="31">
        <f t="shared" si="31"/>
        <v>0</v>
      </c>
      <c r="O34" s="31">
        <f t="shared" si="31"/>
        <v>1</v>
      </c>
      <c r="P34" s="31">
        <f t="shared" si="31"/>
        <v>0</v>
      </c>
      <c r="Q34" s="31">
        <f t="shared" si="31"/>
        <v>0</v>
      </c>
      <c r="R34" s="31">
        <f t="shared" si="31"/>
        <v>0</v>
      </c>
      <c r="S34" s="31">
        <f t="shared" si="31"/>
        <v>0</v>
      </c>
      <c r="T34" s="31">
        <f t="shared" si="31"/>
        <v>1</v>
      </c>
      <c r="U34" s="31">
        <f t="shared" si="31"/>
        <v>30</v>
      </c>
      <c r="V34" s="31">
        <f t="shared" si="31"/>
        <v>2</v>
      </c>
      <c r="W34" s="31">
        <f t="shared" si="31"/>
        <v>1</v>
      </c>
      <c r="X34" s="31">
        <f t="shared" si="31"/>
        <v>2</v>
      </c>
      <c r="Y34" s="31">
        <f t="shared" si="31"/>
        <v>1</v>
      </c>
      <c r="Z34" s="31">
        <f t="shared" si="31"/>
        <v>2</v>
      </c>
      <c r="AA34" s="31">
        <f t="shared" si="31"/>
        <v>8</v>
      </c>
    </row>
    <row r="35" spans="1:27">
      <c r="A35" s="48"/>
      <c r="B35" s="48" t="s">
        <v>10</v>
      </c>
      <c r="C35" s="49">
        <v>2</v>
      </c>
      <c r="D35" s="49">
        <v>7</v>
      </c>
      <c r="E35" s="49">
        <v>9</v>
      </c>
      <c r="F35" s="49"/>
      <c r="G35" s="49"/>
      <c r="H35" s="49"/>
      <c r="I35" s="49"/>
      <c r="J35" s="49"/>
      <c r="K35" s="49">
        <f t="shared" ref="K35:K38" si="32">SUBTOTAL(9,C35:J35)</f>
        <v>18</v>
      </c>
      <c r="L35" s="49"/>
      <c r="M35" s="49"/>
      <c r="N35" s="49"/>
      <c r="O35" s="49">
        <v>1</v>
      </c>
      <c r="P35" s="49"/>
      <c r="Q35" s="49"/>
      <c r="R35" s="49"/>
      <c r="S35" s="49"/>
      <c r="T35" s="49">
        <f t="shared" ref="T35:T38" si="33">SUBTOTAL(9,L35:S35)</f>
        <v>1</v>
      </c>
      <c r="U35" s="49">
        <f t="shared" ref="U35:U38" si="34">K35+T35</f>
        <v>19</v>
      </c>
      <c r="V35" s="49">
        <v>2</v>
      </c>
      <c r="W35" s="49">
        <v>1</v>
      </c>
      <c r="X35" s="49">
        <v>2</v>
      </c>
      <c r="Y35" s="49"/>
      <c r="Z35" s="49">
        <v>1</v>
      </c>
      <c r="AA35" s="49">
        <f t="shared" ref="AA35:AA38" si="35">SUBTOTAL(9,V35:Z35)</f>
        <v>6</v>
      </c>
    </row>
    <row r="36" spans="1:27">
      <c r="A36" s="48"/>
      <c r="B36" s="48" t="s">
        <v>4</v>
      </c>
      <c r="C36" s="49"/>
      <c r="D36" s="49"/>
      <c r="E36" s="49"/>
      <c r="F36" s="49">
        <v>1</v>
      </c>
      <c r="G36" s="49"/>
      <c r="H36" s="49"/>
      <c r="I36" s="49"/>
      <c r="J36" s="49"/>
      <c r="K36" s="49">
        <f t="shared" si="32"/>
        <v>1</v>
      </c>
      <c r="L36" s="49"/>
      <c r="M36" s="49"/>
      <c r="N36" s="49"/>
      <c r="O36" s="49"/>
      <c r="P36" s="49"/>
      <c r="Q36" s="49"/>
      <c r="R36" s="49"/>
      <c r="S36" s="49"/>
      <c r="T36" s="49">
        <f t="shared" si="33"/>
        <v>0</v>
      </c>
      <c r="U36" s="49">
        <f t="shared" si="34"/>
        <v>1</v>
      </c>
      <c r="V36" s="49"/>
      <c r="W36" s="49"/>
      <c r="X36" s="49"/>
      <c r="Y36" s="49"/>
      <c r="Z36" s="49"/>
      <c r="AA36" s="49">
        <f t="shared" si="35"/>
        <v>0</v>
      </c>
    </row>
    <row r="37" spans="1:27">
      <c r="A37" s="48"/>
      <c r="B37" s="48" t="s">
        <v>36</v>
      </c>
      <c r="C37" s="49"/>
      <c r="D37" s="49">
        <v>2</v>
      </c>
      <c r="E37" s="49"/>
      <c r="F37" s="49">
        <v>2</v>
      </c>
      <c r="G37" s="49"/>
      <c r="H37" s="49"/>
      <c r="I37" s="49"/>
      <c r="J37" s="49">
        <v>1</v>
      </c>
      <c r="K37" s="49">
        <f t="shared" si="32"/>
        <v>5</v>
      </c>
      <c r="L37" s="49"/>
      <c r="M37" s="49"/>
      <c r="N37" s="49"/>
      <c r="O37" s="49"/>
      <c r="P37" s="49"/>
      <c r="Q37" s="49"/>
      <c r="R37" s="49"/>
      <c r="S37" s="49"/>
      <c r="T37" s="49">
        <f t="shared" si="33"/>
        <v>0</v>
      </c>
      <c r="U37" s="49">
        <f t="shared" si="34"/>
        <v>5</v>
      </c>
      <c r="V37" s="49"/>
      <c r="W37" s="49"/>
      <c r="X37" s="49"/>
      <c r="Y37" s="49"/>
      <c r="Z37" s="49">
        <v>1</v>
      </c>
      <c r="AA37" s="49">
        <f t="shared" si="35"/>
        <v>1</v>
      </c>
    </row>
    <row r="38" spans="1:27">
      <c r="A38" s="48"/>
      <c r="B38" s="48" t="s">
        <v>5</v>
      </c>
      <c r="C38" s="49"/>
      <c r="D38" s="49">
        <v>1</v>
      </c>
      <c r="E38" s="49"/>
      <c r="F38" s="49"/>
      <c r="G38" s="49"/>
      <c r="H38" s="49">
        <v>1</v>
      </c>
      <c r="I38" s="49">
        <v>3</v>
      </c>
      <c r="J38" s="49"/>
      <c r="K38" s="49">
        <f t="shared" si="32"/>
        <v>5</v>
      </c>
      <c r="L38" s="49"/>
      <c r="M38" s="49"/>
      <c r="N38" s="49"/>
      <c r="O38" s="49"/>
      <c r="P38" s="49"/>
      <c r="Q38" s="49"/>
      <c r="R38" s="49"/>
      <c r="S38" s="49"/>
      <c r="T38" s="49">
        <f t="shared" si="33"/>
        <v>0</v>
      </c>
      <c r="U38" s="49">
        <f t="shared" si="34"/>
        <v>5</v>
      </c>
      <c r="V38" s="49"/>
      <c r="W38" s="49"/>
      <c r="X38" s="49"/>
      <c r="Y38" s="49">
        <v>1</v>
      </c>
      <c r="Z38" s="49"/>
      <c r="AA38" s="49">
        <f t="shared" si="35"/>
        <v>1</v>
      </c>
    </row>
    <row r="39" spans="1:27">
      <c r="A39" s="13" t="s">
        <v>31</v>
      </c>
      <c r="B39" s="13" t="s">
        <v>87</v>
      </c>
      <c r="C39" s="31">
        <f t="shared" ref="C39:AA39" si="36">SUM(C40:C43)</f>
        <v>7</v>
      </c>
      <c r="D39" s="31">
        <f t="shared" si="36"/>
        <v>2</v>
      </c>
      <c r="E39" s="31">
        <f t="shared" si="36"/>
        <v>1</v>
      </c>
      <c r="F39" s="31">
        <f t="shared" si="36"/>
        <v>1</v>
      </c>
      <c r="G39" s="31">
        <f t="shared" si="36"/>
        <v>5</v>
      </c>
      <c r="H39" s="31">
        <f t="shared" si="36"/>
        <v>1</v>
      </c>
      <c r="I39" s="31">
        <f t="shared" si="36"/>
        <v>3</v>
      </c>
      <c r="J39" s="31">
        <f t="shared" si="36"/>
        <v>0</v>
      </c>
      <c r="K39" s="31">
        <f t="shared" si="36"/>
        <v>20</v>
      </c>
      <c r="L39" s="31">
        <f t="shared" si="36"/>
        <v>0</v>
      </c>
      <c r="M39" s="31">
        <f t="shared" si="36"/>
        <v>0</v>
      </c>
      <c r="N39" s="31">
        <f t="shared" si="36"/>
        <v>0</v>
      </c>
      <c r="O39" s="31">
        <f t="shared" si="36"/>
        <v>0</v>
      </c>
      <c r="P39" s="31">
        <f t="shared" si="36"/>
        <v>0</v>
      </c>
      <c r="Q39" s="31">
        <f t="shared" si="36"/>
        <v>0</v>
      </c>
      <c r="R39" s="31">
        <f t="shared" si="36"/>
        <v>0</v>
      </c>
      <c r="S39" s="31">
        <f t="shared" si="36"/>
        <v>0</v>
      </c>
      <c r="T39" s="31">
        <f t="shared" si="36"/>
        <v>0</v>
      </c>
      <c r="U39" s="31">
        <f t="shared" si="36"/>
        <v>20</v>
      </c>
      <c r="V39" s="31">
        <f t="shared" si="36"/>
        <v>0</v>
      </c>
      <c r="W39" s="31">
        <f t="shared" si="36"/>
        <v>1</v>
      </c>
      <c r="X39" s="31">
        <f t="shared" si="36"/>
        <v>0</v>
      </c>
      <c r="Y39" s="31">
        <f t="shared" si="36"/>
        <v>1</v>
      </c>
      <c r="Z39" s="31">
        <f t="shared" si="36"/>
        <v>0</v>
      </c>
      <c r="AA39" s="31">
        <f t="shared" si="36"/>
        <v>2</v>
      </c>
    </row>
    <row r="40" spans="1:27">
      <c r="A40" s="48"/>
      <c r="B40" s="48" t="s">
        <v>10</v>
      </c>
      <c r="C40" s="49">
        <v>5</v>
      </c>
      <c r="D40" s="49"/>
      <c r="E40" s="49">
        <v>1</v>
      </c>
      <c r="F40" s="49"/>
      <c r="G40" s="49"/>
      <c r="H40" s="49"/>
      <c r="I40" s="49"/>
      <c r="J40" s="49"/>
      <c r="K40" s="49">
        <f t="shared" ref="K40:K43" si="37">SUBTOTAL(9,C40:J40)</f>
        <v>6</v>
      </c>
      <c r="L40" s="49"/>
      <c r="M40" s="49"/>
      <c r="N40" s="49"/>
      <c r="O40" s="49"/>
      <c r="P40" s="49"/>
      <c r="Q40" s="49"/>
      <c r="R40" s="49"/>
      <c r="S40" s="49"/>
      <c r="T40" s="49">
        <f t="shared" ref="T40:T43" si="38">SUBTOTAL(9,L40:S40)</f>
        <v>0</v>
      </c>
      <c r="U40" s="49">
        <f t="shared" ref="U40:U43" si="39">K40+T40</f>
        <v>6</v>
      </c>
      <c r="V40" s="49"/>
      <c r="W40" s="49">
        <v>1</v>
      </c>
      <c r="X40" s="49"/>
      <c r="Y40" s="49">
        <v>1</v>
      </c>
      <c r="Z40" s="49"/>
      <c r="AA40" s="49">
        <f t="shared" ref="AA40:AA43" si="40">SUBTOTAL(9,V40:Z40)</f>
        <v>2</v>
      </c>
    </row>
    <row r="41" spans="1:27">
      <c r="A41" s="48"/>
      <c r="B41" s="48" t="s">
        <v>4</v>
      </c>
      <c r="C41" s="49"/>
      <c r="D41" s="49">
        <v>1</v>
      </c>
      <c r="E41" s="49"/>
      <c r="F41" s="49">
        <v>1</v>
      </c>
      <c r="G41" s="49"/>
      <c r="H41" s="49"/>
      <c r="I41" s="49"/>
      <c r="J41" s="49"/>
      <c r="K41" s="49">
        <f t="shared" si="37"/>
        <v>2</v>
      </c>
      <c r="L41" s="49"/>
      <c r="M41" s="49"/>
      <c r="N41" s="49"/>
      <c r="O41" s="49"/>
      <c r="P41" s="49"/>
      <c r="Q41" s="49"/>
      <c r="R41" s="49"/>
      <c r="S41" s="49"/>
      <c r="T41" s="49">
        <f t="shared" si="38"/>
        <v>0</v>
      </c>
      <c r="U41" s="49">
        <f t="shared" si="39"/>
        <v>2</v>
      </c>
      <c r="V41" s="49"/>
      <c r="W41" s="49"/>
      <c r="X41" s="49"/>
      <c r="Y41" s="49"/>
      <c r="Z41" s="49"/>
      <c r="AA41" s="49">
        <f t="shared" si="40"/>
        <v>0</v>
      </c>
    </row>
    <row r="42" spans="1:27">
      <c r="A42" s="48"/>
      <c r="B42" s="48" t="s">
        <v>36</v>
      </c>
      <c r="C42" s="49">
        <v>1</v>
      </c>
      <c r="D42" s="49">
        <v>1</v>
      </c>
      <c r="E42" s="49"/>
      <c r="F42" s="49"/>
      <c r="G42" s="49"/>
      <c r="H42" s="49"/>
      <c r="I42" s="49">
        <v>1</v>
      </c>
      <c r="J42" s="49"/>
      <c r="K42" s="49">
        <f t="shared" si="37"/>
        <v>3</v>
      </c>
      <c r="L42" s="49"/>
      <c r="M42" s="49"/>
      <c r="N42" s="49"/>
      <c r="O42" s="49"/>
      <c r="P42" s="49"/>
      <c r="Q42" s="49"/>
      <c r="R42" s="49"/>
      <c r="S42" s="49"/>
      <c r="T42" s="49">
        <f t="shared" si="38"/>
        <v>0</v>
      </c>
      <c r="U42" s="49">
        <f t="shared" si="39"/>
        <v>3</v>
      </c>
      <c r="V42" s="49"/>
      <c r="W42" s="49"/>
      <c r="X42" s="49"/>
      <c r="Y42" s="49"/>
      <c r="Z42" s="49"/>
      <c r="AA42" s="49">
        <f t="shared" si="40"/>
        <v>0</v>
      </c>
    </row>
    <row r="43" spans="1:27">
      <c r="A43" s="48"/>
      <c r="B43" s="48" t="s">
        <v>5</v>
      </c>
      <c r="C43" s="49">
        <v>1</v>
      </c>
      <c r="D43" s="49"/>
      <c r="E43" s="49"/>
      <c r="F43" s="49"/>
      <c r="G43" s="49">
        <v>5</v>
      </c>
      <c r="H43" s="49">
        <v>1</v>
      </c>
      <c r="I43" s="49">
        <v>2</v>
      </c>
      <c r="J43" s="49"/>
      <c r="K43" s="49">
        <f t="shared" si="37"/>
        <v>9</v>
      </c>
      <c r="L43" s="49"/>
      <c r="M43" s="49"/>
      <c r="N43" s="49"/>
      <c r="O43" s="49"/>
      <c r="P43" s="49"/>
      <c r="Q43" s="49"/>
      <c r="R43" s="49"/>
      <c r="S43" s="49"/>
      <c r="T43" s="49">
        <f t="shared" si="38"/>
        <v>0</v>
      </c>
      <c r="U43" s="49">
        <f t="shared" si="39"/>
        <v>9</v>
      </c>
      <c r="V43" s="49"/>
      <c r="W43" s="49"/>
      <c r="X43" s="49"/>
      <c r="Y43" s="49"/>
      <c r="Z43" s="49"/>
      <c r="AA43" s="49">
        <f t="shared" si="40"/>
        <v>0</v>
      </c>
    </row>
    <row r="44" spans="1:27">
      <c r="A44" s="13" t="s">
        <v>22</v>
      </c>
      <c r="B44" s="13" t="s">
        <v>87</v>
      </c>
      <c r="C44" s="31">
        <f t="shared" ref="C44:AA44" si="41">SUM(C45:C48)</f>
        <v>1</v>
      </c>
      <c r="D44" s="31">
        <f t="shared" si="41"/>
        <v>14</v>
      </c>
      <c r="E44" s="31">
        <f t="shared" si="41"/>
        <v>2</v>
      </c>
      <c r="F44" s="31">
        <f t="shared" si="41"/>
        <v>1</v>
      </c>
      <c r="G44" s="31">
        <f t="shared" si="41"/>
        <v>1</v>
      </c>
      <c r="H44" s="31">
        <f t="shared" si="41"/>
        <v>0</v>
      </c>
      <c r="I44" s="31">
        <f t="shared" si="41"/>
        <v>3</v>
      </c>
      <c r="J44" s="31">
        <f t="shared" si="41"/>
        <v>0</v>
      </c>
      <c r="K44" s="31">
        <f t="shared" si="41"/>
        <v>22</v>
      </c>
      <c r="L44" s="31">
        <f t="shared" si="41"/>
        <v>0</v>
      </c>
      <c r="M44" s="31">
        <f t="shared" si="41"/>
        <v>0</v>
      </c>
      <c r="N44" s="31">
        <f t="shared" si="41"/>
        <v>0</v>
      </c>
      <c r="O44" s="31">
        <f t="shared" si="41"/>
        <v>1</v>
      </c>
      <c r="P44" s="31">
        <f t="shared" si="41"/>
        <v>0</v>
      </c>
      <c r="Q44" s="31">
        <f t="shared" si="41"/>
        <v>0</v>
      </c>
      <c r="R44" s="31">
        <f t="shared" si="41"/>
        <v>0</v>
      </c>
      <c r="S44" s="31">
        <f t="shared" si="41"/>
        <v>0</v>
      </c>
      <c r="T44" s="31">
        <f t="shared" si="41"/>
        <v>1</v>
      </c>
      <c r="U44" s="31">
        <f t="shared" si="41"/>
        <v>23</v>
      </c>
      <c r="V44" s="31">
        <f t="shared" si="41"/>
        <v>0</v>
      </c>
      <c r="W44" s="31">
        <f t="shared" si="41"/>
        <v>1</v>
      </c>
      <c r="X44" s="31">
        <f t="shared" si="41"/>
        <v>1</v>
      </c>
      <c r="Y44" s="31">
        <f t="shared" si="41"/>
        <v>2</v>
      </c>
      <c r="Z44" s="31">
        <f t="shared" si="41"/>
        <v>2</v>
      </c>
      <c r="AA44" s="31">
        <f t="shared" si="41"/>
        <v>6</v>
      </c>
    </row>
    <row r="45" spans="1:27">
      <c r="A45" s="48"/>
      <c r="B45" s="48" t="s">
        <v>10</v>
      </c>
      <c r="C45" s="49">
        <v>1</v>
      </c>
      <c r="D45" s="49">
        <v>8</v>
      </c>
      <c r="E45" s="49">
        <v>2</v>
      </c>
      <c r="F45" s="49"/>
      <c r="G45" s="49"/>
      <c r="H45" s="49"/>
      <c r="I45" s="49">
        <v>1</v>
      </c>
      <c r="J45" s="49"/>
      <c r="K45" s="49">
        <f t="shared" ref="K45:K48" si="42">SUBTOTAL(9,C45:J45)</f>
        <v>12</v>
      </c>
      <c r="L45" s="49"/>
      <c r="M45" s="49"/>
      <c r="N45" s="49"/>
      <c r="O45" s="49">
        <v>1</v>
      </c>
      <c r="P45" s="49"/>
      <c r="Q45" s="49"/>
      <c r="R45" s="49"/>
      <c r="S45" s="49"/>
      <c r="T45" s="49">
        <f t="shared" ref="T45:T48" si="43">SUBTOTAL(9,L45:S45)</f>
        <v>1</v>
      </c>
      <c r="U45" s="49">
        <f t="shared" ref="U45:U48" si="44">K45+T45</f>
        <v>13</v>
      </c>
      <c r="V45" s="49"/>
      <c r="W45" s="49">
        <v>1</v>
      </c>
      <c r="X45" s="49">
        <v>1</v>
      </c>
      <c r="Y45" s="49">
        <v>2</v>
      </c>
      <c r="Z45" s="49">
        <v>1</v>
      </c>
      <c r="AA45" s="49">
        <f t="shared" ref="AA45:AA48" si="45">SUBTOTAL(9,V45:Z45)</f>
        <v>5</v>
      </c>
    </row>
    <row r="46" spans="1:27">
      <c r="A46" s="48"/>
      <c r="B46" s="48" t="s">
        <v>4</v>
      </c>
      <c r="C46" s="49"/>
      <c r="D46" s="49">
        <v>1</v>
      </c>
      <c r="E46" s="49"/>
      <c r="F46" s="49">
        <v>1</v>
      </c>
      <c r="G46" s="49"/>
      <c r="H46" s="49"/>
      <c r="I46" s="49"/>
      <c r="J46" s="49"/>
      <c r="K46" s="49">
        <f t="shared" si="42"/>
        <v>2</v>
      </c>
      <c r="L46" s="49"/>
      <c r="M46" s="49"/>
      <c r="N46" s="49"/>
      <c r="O46" s="49"/>
      <c r="P46" s="49"/>
      <c r="Q46" s="49"/>
      <c r="R46" s="49"/>
      <c r="S46" s="49"/>
      <c r="T46" s="49">
        <f t="shared" si="43"/>
        <v>0</v>
      </c>
      <c r="U46" s="49">
        <f t="shared" si="44"/>
        <v>2</v>
      </c>
      <c r="V46" s="49"/>
      <c r="W46" s="49"/>
      <c r="X46" s="49"/>
      <c r="Y46" s="49"/>
      <c r="Z46" s="49"/>
      <c r="AA46" s="49">
        <f t="shared" si="45"/>
        <v>0</v>
      </c>
    </row>
    <row r="47" spans="1:27">
      <c r="A47" s="48"/>
      <c r="B47" s="48" t="s">
        <v>36</v>
      </c>
      <c r="C47" s="49"/>
      <c r="D47" s="49">
        <v>1</v>
      </c>
      <c r="E47" s="49"/>
      <c r="F47" s="49"/>
      <c r="G47" s="49"/>
      <c r="H47" s="49"/>
      <c r="I47" s="49"/>
      <c r="J47" s="49"/>
      <c r="K47" s="49">
        <f t="shared" si="42"/>
        <v>1</v>
      </c>
      <c r="L47" s="49"/>
      <c r="M47" s="49"/>
      <c r="N47" s="49"/>
      <c r="O47" s="49"/>
      <c r="P47" s="49"/>
      <c r="Q47" s="49"/>
      <c r="R47" s="49"/>
      <c r="S47" s="49"/>
      <c r="T47" s="49">
        <f t="shared" si="43"/>
        <v>0</v>
      </c>
      <c r="U47" s="49">
        <f t="shared" si="44"/>
        <v>1</v>
      </c>
      <c r="V47" s="49"/>
      <c r="W47" s="49"/>
      <c r="X47" s="49"/>
      <c r="Y47" s="49"/>
      <c r="Z47" s="49"/>
      <c r="AA47" s="49">
        <f t="shared" si="45"/>
        <v>0</v>
      </c>
    </row>
    <row r="48" spans="1:27">
      <c r="A48" s="48"/>
      <c r="B48" s="48" t="s">
        <v>5</v>
      </c>
      <c r="C48" s="49"/>
      <c r="D48" s="49">
        <v>4</v>
      </c>
      <c r="E48" s="49"/>
      <c r="F48" s="49"/>
      <c r="G48" s="49">
        <v>1</v>
      </c>
      <c r="H48" s="49"/>
      <c r="I48" s="49">
        <v>2</v>
      </c>
      <c r="J48" s="49"/>
      <c r="K48" s="49">
        <f t="shared" si="42"/>
        <v>7</v>
      </c>
      <c r="L48" s="49"/>
      <c r="M48" s="49"/>
      <c r="N48" s="49"/>
      <c r="O48" s="49"/>
      <c r="P48" s="49"/>
      <c r="Q48" s="49"/>
      <c r="R48" s="49"/>
      <c r="S48" s="49"/>
      <c r="T48" s="49">
        <f t="shared" si="43"/>
        <v>0</v>
      </c>
      <c r="U48" s="49">
        <f t="shared" si="44"/>
        <v>7</v>
      </c>
      <c r="V48" s="49"/>
      <c r="W48" s="49"/>
      <c r="X48" s="49"/>
      <c r="Y48" s="49"/>
      <c r="Z48" s="49">
        <v>1</v>
      </c>
      <c r="AA48" s="49">
        <f t="shared" si="45"/>
        <v>1</v>
      </c>
    </row>
    <row r="49" spans="1:27">
      <c r="A49" s="13" t="s">
        <v>6</v>
      </c>
      <c r="B49" s="13" t="s">
        <v>87</v>
      </c>
      <c r="C49" s="31">
        <f t="shared" ref="C49:AA49" si="46">SUM(C50:C53)</f>
        <v>8</v>
      </c>
      <c r="D49" s="31">
        <f t="shared" si="46"/>
        <v>19</v>
      </c>
      <c r="E49" s="31">
        <f t="shared" si="46"/>
        <v>14</v>
      </c>
      <c r="F49" s="31">
        <f t="shared" si="46"/>
        <v>6</v>
      </c>
      <c r="G49" s="31">
        <f t="shared" si="46"/>
        <v>0</v>
      </c>
      <c r="H49" s="31">
        <f t="shared" si="46"/>
        <v>0</v>
      </c>
      <c r="I49" s="31">
        <f t="shared" si="46"/>
        <v>10</v>
      </c>
      <c r="J49" s="31">
        <f t="shared" si="46"/>
        <v>4</v>
      </c>
      <c r="K49" s="31">
        <f t="shared" si="46"/>
        <v>61</v>
      </c>
      <c r="L49" s="31">
        <f t="shared" si="46"/>
        <v>0</v>
      </c>
      <c r="M49" s="31">
        <f t="shared" si="46"/>
        <v>0</v>
      </c>
      <c r="N49" s="31">
        <f t="shared" si="46"/>
        <v>1</v>
      </c>
      <c r="O49" s="31">
        <f t="shared" si="46"/>
        <v>0</v>
      </c>
      <c r="P49" s="31">
        <f t="shared" si="46"/>
        <v>0</v>
      </c>
      <c r="Q49" s="31">
        <f t="shared" si="46"/>
        <v>0</v>
      </c>
      <c r="R49" s="31">
        <f t="shared" si="46"/>
        <v>0</v>
      </c>
      <c r="S49" s="31">
        <f t="shared" si="46"/>
        <v>0</v>
      </c>
      <c r="T49" s="31">
        <f t="shared" si="46"/>
        <v>1</v>
      </c>
      <c r="U49" s="31">
        <f t="shared" si="46"/>
        <v>62</v>
      </c>
      <c r="V49" s="31">
        <f t="shared" si="46"/>
        <v>1</v>
      </c>
      <c r="W49" s="31">
        <f t="shared" si="46"/>
        <v>4</v>
      </c>
      <c r="X49" s="31">
        <f t="shared" si="46"/>
        <v>1</v>
      </c>
      <c r="Y49" s="31">
        <f t="shared" si="46"/>
        <v>3</v>
      </c>
      <c r="Z49" s="31">
        <f t="shared" si="46"/>
        <v>3</v>
      </c>
      <c r="AA49" s="31">
        <f t="shared" si="46"/>
        <v>12</v>
      </c>
    </row>
    <row r="50" spans="1:27">
      <c r="A50" s="48"/>
      <c r="B50" s="48" t="s">
        <v>10</v>
      </c>
      <c r="C50" s="49">
        <v>5</v>
      </c>
      <c r="D50" s="49">
        <v>6</v>
      </c>
      <c r="E50" s="49">
        <v>4</v>
      </c>
      <c r="F50" s="49">
        <v>1</v>
      </c>
      <c r="G50" s="49"/>
      <c r="H50" s="49"/>
      <c r="I50" s="49">
        <v>2</v>
      </c>
      <c r="J50" s="49"/>
      <c r="K50" s="49">
        <f t="shared" ref="K50:K53" si="47">SUBTOTAL(9,C50:J50)</f>
        <v>18</v>
      </c>
      <c r="L50" s="49"/>
      <c r="M50" s="49"/>
      <c r="N50" s="49">
        <v>1</v>
      </c>
      <c r="O50" s="49"/>
      <c r="P50" s="49"/>
      <c r="Q50" s="49"/>
      <c r="R50" s="49"/>
      <c r="S50" s="49"/>
      <c r="T50" s="49">
        <f t="shared" ref="T50:T53" si="48">SUBTOTAL(9,L50:S50)</f>
        <v>1</v>
      </c>
      <c r="U50" s="49">
        <f t="shared" ref="U50:U53" si="49">K50+T50</f>
        <v>19</v>
      </c>
      <c r="V50" s="49">
        <v>1</v>
      </c>
      <c r="W50" s="49">
        <v>3</v>
      </c>
      <c r="X50" s="49">
        <v>1</v>
      </c>
      <c r="Y50" s="49">
        <v>1</v>
      </c>
      <c r="Z50" s="49">
        <v>1</v>
      </c>
      <c r="AA50" s="49">
        <f t="shared" ref="AA50:AA53" si="50">SUBTOTAL(9,V50:Z50)</f>
        <v>7</v>
      </c>
    </row>
    <row r="51" spans="1:27">
      <c r="A51" s="48"/>
      <c r="B51" s="48" t="s">
        <v>4</v>
      </c>
      <c r="C51" s="49"/>
      <c r="D51" s="49"/>
      <c r="E51" s="49">
        <v>6</v>
      </c>
      <c r="F51" s="49">
        <v>1</v>
      </c>
      <c r="G51" s="49"/>
      <c r="H51" s="49"/>
      <c r="I51" s="49"/>
      <c r="J51" s="49">
        <v>3</v>
      </c>
      <c r="K51" s="49">
        <f t="shared" si="47"/>
        <v>10</v>
      </c>
      <c r="L51" s="49"/>
      <c r="M51" s="49"/>
      <c r="N51" s="49"/>
      <c r="O51" s="49"/>
      <c r="P51" s="49"/>
      <c r="Q51" s="49"/>
      <c r="R51" s="49"/>
      <c r="S51" s="49"/>
      <c r="T51" s="49">
        <f t="shared" si="48"/>
        <v>0</v>
      </c>
      <c r="U51" s="49">
        <f t="shared" si="49"/>
        <v>10</v>
      </c>
      <c r="V51" s="49"/>
      <c r="W51" s="49"/>
      <c r="X51" s="49"/>
      <c r="Y51" s="49"/>
      <c r="Z51" s="49"/>
      <c r="AA51" s="49">
        <f t="shared" si="50"/>
        <v>0</v>
      </c>
    </row>
    <row r="52" spans="1:27">
      <c r="A52" s="48"/>
      <c r="B52" s="48" t="s">
        <v>36</v>
      </c>
      <c r="C52" s="49">
        <v>2</v>
      </c>
      <c r="D52" s="49">
        <v>4</v>
      </c>
      <c r="E52" s="49">
        <v>2</v>
      </c>
      <c r="F52" s="49">
        <v>4</v>
      </c>
      <c r="G52" s="49"/>
      <c r="H52" s="49"/>
      <c r="I52" s="49"/>
      <c r="J52" s="49"/>
      <c r="K52" s="49">
        <f t="shared" si="47"/>
        <v>12</v>
      </c>
      <c r="L52" s="49"/>
      <c r="M52" s="49"/>
      <c r="N52" s="49"/>
      <c r="O52" s="49"/>
      <c r="P52" s="49"/>
      <c r="Q52" s="49"/>
      <c r="R52" s="49"/>
      <c r="S52" s="49"/>
      <c r="T52" s="49">
        <f t="shared" si="48"/>
        <v>0</v>
      </c>
      <c r="U52" s="49">
        <f t="shared" si="49"/>
        <v>12</v>
      </c>
      <c r="V52" s="49"/>
      <c r="W52" s="49"/>
      <c r="X52" s="49"/>
      <c r="Y52" s="49">
        <v>1</v>
      </c>
      <c r="Z52" s="49"/>
      <c r="AA52" s="49">
        <f t="shared" si="50"/>
        <v>1</v>
      </c>
    </row>
    <row r="53" spans="1:27">
      <c r="A53" s="48"/>
      <c r="B53" s="48" t="s">
        <v>5</v>
      </c>
      <c r="C53" s="49">
        <v>1</v>
      </c>
      <c r="D53" s="49">
        <v>9</v>
      </c>
      <c r="E53" s="49">
        <v>2</v>
      </c>
      <c r="F53" s="49"/>
      <c r="G53" s="49"/>
      <c r="H53" s="49"/>
      <c r="I53" s="49">
        <v>8</v>
      </c>
      <c r="J53" s="49">
        <v>1</v>
      </c>
      <c r="K53" s="49">
        <f t="shared" si="47"/>
        <v>21</v>
      </c>
      <c r="L53" s="49"/>
      <c r="M53" s="49"/>
      <c r="N53" s="49"/>
      <c r="O53" s="49"/>
      <c r="P53" s="49"/>
      <c r="Q53" s="49"/>
      <c r="R53" s="49"/>
      <c r="S53" s="49"/>
      <c r="T53" s="49">
        <f t="shared" si="48"/>
        <v>0</v>
      </c>
      <c r="U53" s="49">
        <f t="shared" si="49"/>
        <v>21</v>
      </c>
      <c r="V53" s="49"/>
      <c r="W53" s="49">
        <v>1</v>
      </c>
      <c r="X53" s="49"/>
      <c r="Y53" s="49">
        <v>1</v>
      </c>
      <c r="Z53" s="49">
        <v>2</v>
      </c>
      <c r="AA53" s="49">
        <f t="shared" si="50"/>
        <v>4</v>
      </c>
    </row>
    <row r="54" spans="1:27">
      <c r="A54" s="13" t="s">
        <v>15</v>
      </c>
      <c r="B54" s="13" t="s">
        <v>87</v>
      </c>
      <c r="C54" s="31">
        <f t="shared" ref="C54:AA54" si="51">SUM(C55:C58)</f>
        <v>6</v>
      </c>
      <c r="D54" s="31">
        <f t="shared" si="51"/>
        <v>5</v>
      </c>
      <c r="E54" s="31">
        <f t="shared" si="51"/>
        <v>6</v>
      </c>
      <c r="F54" s="31">
        <f t="shared" si="51"/>
        <v>3</v>
      </c>
      <c r="G54" s="31">
        <f t="shared" si="51"/>
        <v>1</v>
      </c>
      <c r="H54" s="31">
        <f t="shared" si="51"/>
        <v>1</v>
      </c>
      <c r="I54" s="31">
        <f t="shared" si="51"/>
        <v>2</v>
      </c>
      <c r="J54" s="31">
        <f t="shared" si="51"/>
        <v>0</v>
      </c>
      <c r="K54" s="31">
        <f t="shared" si="51"/>
        <v>24</v>
      </c>
      <c r="L54" s="31">
        <f t="shared" si="51"/>
        <v>0</v>
      </c>
      <c r="M54" s="31">
        <f t="shared" si="51"/>
        <v>0</v>
      </c>
      <c r="N54" s="31">
        <f t="shared" si="51"/>
        <v>2</v>
      </c>
      <c r="O54" s="31">
        <f t="shared" si="51"/>
        <v>0</v>
      </c>
      <c r="P54" s="31">
        <f t="shared" si="51"/>
        <v>0</v>
      </c>
      <c r="Q54" s="31">
        <f t="shared" si="51"/>
        <v>0</v>
      </c>
      <c r="R54" s="31">
        <f t="shared" si="51"/>
        <v>0</v>
      </c>
      <c r="S54" s="31">
        <f t="shared" si="51"/>
        <v>1</v>
      </c>
      <c r="T54" s="31">
        <f t="shared" si="51"/>
        <v>3</v>
      </c>
      <c r="U54" s="31">
        <f t="shared" si="51"/>
        <v>27</v>
      </c>
      <c r="V54" s="31">
        <f t="shared" si="51"/>
        <v>1</v>
      </c>
      <c r="W54" s="31">
        <f t="shared" si="51"/>
        <v>1</v>
      </c>
      <c r="X54" s="31">
        <f t="shared" si="51"/>
        <v>0</v>
      </c>
      <c r="Y54" s="31">
        <f t="shared" si="51"/>
        <v>1</v>
      </c>
      <c r="Z54" s="31">
        <f t="shared" si="51"/>
        <v>2</v>
      </c>
      <c r="AA54" s="31">
        <f t="shared" si="51"/>
        <v>5</v>
      </c>
    </row>
    <row r="55" spans="1:27">
      <c r="A55" s="48"/>
      <c r="B55" s="48" t="s">
        <v>10</v>
      </c>
      <c r="C55" s="49">
        <v>6</v>
      </c>
      <c r="D55" s="49">
        <v>4</v>
      </c>
      <c r="E55" s="49">
        <v>3</v>
      </c>
      <c r="F55" s="49">
        <v>1</v>
      </c>
      <c r="G55" s="49"/>
      <c r="H55" s="49"/>
      <c r="I55" s="49">
        <v>1</v>
      </c>
      <c r="J55" s="49"/>
      <c r="K55" s="49">
        <f t="shared" ref="K55:K58" si="52">SUBTOTAL(9,C55:J55)</f>
        <v>15</v>
      </c>
      <c r="L55" s="49"/>
      <c r="M55" s="49"/>
      <c r="N55" s="49">
        <v>2</v>
      </c>
      <c r="O55" s="49"/>
      <c r="P55" s="49"/>
      <c r="Q55" s="49"/>
      <c r="R55" s="49"/>
      <c r="S55" s="49">
        <v>1</v>
      </c>
      <c r="T55" s="49">
        <f t="shared" ref="T55:T58" si="53">SUBTOTAL(9,L55:S55)</f>
        <v>3</v>
      </c>
      <c r="U55" s="49">
        <f t="shared" ref="U55:U58" si="54">K55+T55</f>
        <v>18</v>
      </c>
      <c r="V55" s="49">
        <v>1</v>
      </c>
      <c r="W55" s="49">
        <v>1</v>
      </c>
      <c r="X55" s="49"/>
      <c r="Y55" s="49">
        <v>1</v>
      </c>
      <c r="Z55" s="49">
        <v>1</v>
      </c>
      <c r="AA55" s="49">
        <f t="shared" ref="AA55:AA58" si="55">SUBTOTAL(9,V55:Z55)</f>
        <v>4</v>
      </c>
    </row>
    <row r="56" spans="1:27">
      <c r="A56" s="48"/>
      <c r="B56" s="48" t="s">
        <v>4</v>
      </c>
      <c r="C56" s="49"/>
      <c r="D56" s="49"/>
      <c r="E56" s="49">
        <v>1</v>
      </c>
      <c r="F56" s="49">
        <v>2</v>
      </c>
      <c r="G56" s="49"/>
      <c r="H56" s="49"/>
      <c r="I56" s="49"/>
      <c r="J56" s="49"/>
      <c r="K56" s="49">
        <f t="shared" si="52"/>
        <v>3</v>
      </c>
      <c r="L56" s="49"/>
      <c r="M56" s="49"/>
      <c r="N56" s="49"/>
      <c r="O56" s="49"/>
      <c r="P56" s="49"/>
      <c r="Q56" s="49"/>
      <c r="R56" s="49"/>
      <c r="S56" s="49"/>
      <c r="T56" s="49">
        <f t="shared" si="53"/>
        <v>0</v>
      </c>
      <c r="U56" s="49">
        <f t="shared" si="54"/>
        <v>3</v>
      </c>
      <c r="V56" s="49"/>
      <c r="W56" s="49"/>
      <c r="X56" s="49"/>
      <c r="Y56" s="49"/>
      <c r="Z56" s="49"/>
      <c r="AA56" s="49">
        <f t="shared" si="55"/>
        <v>0</v>
      </c>
    </row>
    <row r="57" spans="1:27">
      <c r="A57" s="48"/>
      <c r="B57" s="48" t="s">
        <v>36</v>
      </c>
      <c r="C57" s="49"/>
      <c r="D57" s="49">
        <v>1</v>
      </c>
      <c r="E57" s="49">
        <v>2</v>
      </c>
      <c r="F57" s="49"/>
      <c r="G57" s="49"/>
      <c r="H57" s="49"/>
      <c r="I57" s="49"/>
      <c r="J57" s="49"/>
      <c r="K57" s="49">
        <f t="shared" si="52"/>
        <v>3</v>
      </c>
      <c r="L57" s="49"/>
      <c r="M57" s="49"/>
      <c r="N57" s="49"/>
      <c r="O57" s="49"/>
      <c r="P57" s="49"/>
      <c r="Q57" s="49"/>
      <c r="R57" s="49"/>
      <c r="S57" s="49"/>
      <c r="T57" s="49">
        <f t="shared" si="53"/>
        <v>0</v>
      </c>
      <c r="U57" s="49">
        <f t="shared" si="54"/>
        <v>3</v>
      </c>
      <c r="V57" s="49"/>
      <c r="W57" s="49"/>
      <c r="X57" s="49"/>
      <c r="Y57" s="49"/>
      <c r="Z57" s="49">
        <v>1</v>
      </c>
      <c r="AA57" s="49">
        <f t="shared" si="55"/>
        <v>1</v>
      </c>
    </row>
    <row r="58" spans="1:27">
      <c r="A58" s="48"/>
      <c r="B58" s="48" t="s">
        <v>5</v>
      </c>
      <c r="C58" s="49"/>
      <c r="D58" s="49"/>
      <c r="E58" s="49"/>
      <c r="F58" s="49"/>
      <c r="G58" s="49">
        <v>1</v>
      </c>
      <c r="H58" s="49">
        <v>1</v>
      </c>
      <c r="I58" s="49">
        <v>1</v>
      </c>
      <c r="J58" s="49"/>
      <c r="K58" s="49">
        <f t="shared" si="52"/>
        <v>3</v>
      </c>
      <c r="L58" s="49"/>
      <c r="M58" s="49"/>
      <c r="N58" s="49"/>
      <c r="O58" s="49"/>
      <c r="P58" s="49"/>
      <c r="Q58" s="49"/>
      <c r="R58" s="49"/>
      <c r="S58" s="49"/>
      <c r="T58" s="49">
        <f t="shared" si="53"/>
        <v>0</v>
      </c>
      <c r="U58" s="49">
        <f t="shared" si="54"/>
        <v>3</v>
      </c>
      <c r="V58" s="49"/>
      <c r="W58" s="49"/>
      <c r="X58" s="49"/>
      <c r="Y58" s="49"/>
      <c r="Z58" s="49"/>
      <c r="AA58" s="49">
        <f t="shared" si="55"/>
        <v>0</v>
      </c>
    </row>
    <row r="59" spans="1:27">
      <c r="A59" s="13" t="s">
        <v>39</v>
      </c>
      <c r="B59" s="13" t="s">
        <v>87</v>
      </c>
      <c r="C59" s="31">
        <f t="shared" ref="C59:AA59" si="56">SUM(C60:C63)</f>
        <v>3</v>
      </c>
      <c r="D59" s="31">
        <f t="shared" si="56"/>
        <v>48</v>
      </c>
      <c r="E59" s="31">
        <f t="shared" si="56"/>
        <v>51</v>
      </c>
      <c r="F59" s="31">
        <f t="shared" si="56"/>
        <v>21</v>
      </c>
      <c r="G59" s="31">
        <f t="shared" si="56"/>
        <v>0</v>
      </c>
      <c r="H59" s="31">
        <f t="shared" si="56"/>
        <v>6</v>
      </c>
      <c r="I59" s="31">
        <f t="shared" si="56"/>
        <v>23</v>
      </c>
      <c r="J59" s="31">
        <f t="shared" si="56"/>
        <v>26</v>
      </c>
      <c r="K59" s="31">
        <f t="shared" si="56"/>
        <v>178</v>
      </c>
      <c r="L59" s="31">
        <f t="shared" si="56"/>
        <v>0</v>
      </c>
      <c r="M59" s="31">
        <f t="shared" si="56"/>
        <v>0</v>
      </c>
      <c r="N59" s="31">
        <f t="shared" si="56"/>
        <v>1</v>
      </c>
      <c r="O59" s="31">
        <f t="shared" si="56"/>
        <v>0</v>
      </c>
      <c r="P59" s="31">
        <f t="shared" si="56"/>
        <v>0</v>
      </c>
      <c r="Q59" s="31">
        <f t="shared" si="56"/>
        <v>0</v>
      </c>
      <c r="R59" s="31">
        <f t="shared" si="56"/>
        <v>0</v>
      </c>
      <c r="S59" s="31">
        <f t="shared" si="56"/>
        <v>1</v>
      </c>
      <c r="T59" s="31">
        <f t="shared" si="56"/>
        <v>2</v>
      </c>
      <c r="U59" s="31">
        <f t="shared" si="56"/>
        <v>180</v>
      </c>
      <c r="V59" s="31">
        <f t="shared" si="56"/>
        <v>1</v>
      </c>
      <c r="W59" s="31">
        <f t="shared" si="56"/>
        <v>5</v>
      </c>
      <c r="X59" s="31">
        <f t="shared" si="56"/>
        <v>0</v>
      </c>
      <c r="Y59" s="31">
        <f t="shared" si="56"/>
        <v>3</v>
      </c>
      <c r="Z59" s="31">
        <f t="shared" si="56"/>
        <v>3</v>
      </c>
      <c r="AA59" s="31">
        <f t="shared" si="56"/>
        <v>12</v>
      </c>
    </row>
    <row r="60" spans="1:27">
      <c r="A60" s="48"/>
      <c r="B60" s="48" t="s">
        <v>10</v>
      </c>
      <c r="C60" s="49">
        <v>2</v>
      </c>
      <c r="D60" s="49">
        <v>11</v>
      </c>
      <c r="E60" s="49">
        <v>7</v>
      </c>
      <c r="F60" s="49">
        <v>1</v>
      </c>
      <c r="G60" s="49"/>
      <c r="H60" s="49"/>
      <c r="I60" s="49">
        <v>1</v>
      </c>
      <c r="J60" s="49"/>
      <c r="K60" s="49">
        <f t="shared" ref="K60:K63" si="57">SUBTOTAL(9,C60:J60)</f>
        <v>22</v>
      </c>
      <c r="L60" s="49"/>
      <c r="M60" s="49"/>
      <c r="N60" s="49">
        <v>1</v>
      </c>
      <c r="O60" s="49"/>
      <c r="P60" s="49"/>
      <c r="Q60" s="49"/>
      <c r="R60" s="49"/>
      <c r="S60" s="49">
        <v>1</v>
      </c>
      <c r="T60" s="49">
        <f t="shared" ref="T60:T63" si="58">SUBTOTAL(9,L60:S60)</f>
        <v>2</v>
      </c>
      <c r="U60" s="49">
        <f t="shared" ref="U60:U63" si="59">K60+T60</f>
        <v>24</v>
      </c>
      <c r="V60" s="49">
        <v>1</v>
      </c>
      <c r="W60" s="49">
        <v>2</v>
      </c>
      <c r="X60" s="49"/>
      <c r="Y60" s="49">
        <v>3</v>
      </c>
      <c r="Z60" s="49"/>
      <c r="AA60" s="49">
        <f t="shared" ref="AA60:AA63" si="60">SUBTOTAL(9,V60:Z60)</f>
        <v>6</v>
      </c>
    </row>
    <row r="61" spans="1:27">
      <c r="A61" s="48"/>
      <c r="B61" s="48" t="s">
        <v>4</v>
      </c>
      <c r="C61" s="49">
        <v>1</v>
      </c>
      <c r="D61" s="49">
        <v>23</v>
      </c>
      <c r="E61" s="49">
        <v>43</v>
      </c>
      <c r="F61" s="49">
        <v>20</v>
      </c>
      <c r="G61" s="49"/>
      <c r="H61" s="49"/>
      <c r="I61" s="49">
        <v>1</v>
      </c>
      <c r="J61" s="49">
        <v>15</v>
      </c>
      <c r="K61" s="49">
        <f t="shared" si="57"/>
        <v>103</v>
      </c>
      <c r="L61" s="49"/>
      <c r="M61" s="49"/>
      <c r="N61" s="49"/>
      <c r="O61" s="49"/>
      <c r="P61" s="49"/>
      <c r="Q61" s="49"/>
      <c r="R61" s="49"/>
      <c r="S61" s="49"/>
      <c r="T61" s="49">
        <f t="shared" si="58"/>
        <v>0</v>
      </c>
      <c r="U61" s="49">
        <f t="shared" si="59"/>
        <v>103</v>
      </c>
      <c r="V61" s="49"/>
      <c r="W61" s="49">
        <v>1</v>
      </c>
      <c r="X61" s="49"/>
      <c r="Y61" s="49"/>
      <c r="Z61" s="49">
        <v>1</v>
      </c>
      <c r="AA61" s="49">
        <f t="shared" si="60"/>
        <v>2</v>
      </c>
    </row>
    <row r="62" spans="1:27">
      <c r="A62" s="48"/>
      <c r="B62" s="48" t="s">
        <v>36</v>
      </c>
      <c r="C62" s="49"/>
      <c r="D62" s="49">
        <v>1</v>
      </c>
      <c r="E62" s="49">
        <v>1</v>
      </c>
      <c r="F62" s="49"/>
      <c r="G62" s="49"/>
      <c r="H62" s="49"/>
      <c r="I62" s="49"/>
      <c r="J62" s="49"/>
      <c r="K62" s="49">
        <f t="shared" si="57"/>
        <v>2</v>
      </c>
      <c r="L62" s="49"/>
      <c r="M62" s="49"/>
      <c r="N62" s="49"/>
      <c r="O62" s="49"/>
      <c r="P62" s="49"/>
      <c r="Q62" s="49"/>
      <c r="R62" s="49"/>
      <c r="S62" s="49"/>
      <c r="T62" s="49">
        <f t="shared" si="58"/>
        <v>0</v>
      </c>
      <c r="U62" s="49">
        <f t="shared" si="59"/>
        <v>2</v>
      </c>
      <c r="V62" s="49"/>
      <c r="W62" s="49"/>
      <c r="X62" s="49"/>
      <c r="Y62" s="49"/>
      <c r="Z62" s="49"/>
      <c r="AA62" s="49">
        <f t="shared" si="60"/>
        <v>0</v>
      </c>
    </row>
    <row r="63" spans="1:27">
      <c r="A63" s="48"/>
      <c r="B63" s="48" t="s">
        <v>5</v>
      </c>
      <c r="C63" s="49"/>
      <c r="D63" s="49">
        <v>13</v>
      </c>
      <c r="E63" s="49"/>
      <c r="F63" s="49"/>
      <c r="G63" s="49"/>
      <c r="H63" s="49">
        <v>6</v>
      </c>
      <c r="I63" s="49">
        <v>21</v>
      </c>
      <c r="J63" s="49">
        <v>11</v>
      </c>
      <c r="K63" s="49">
        <f t="shared" si="57"/>
        <v>51</v>
      </c>
      <c r="L63" s="49"/>
      <c r="M63" s="49"/>
      <c r="N63" s="49"/>
      <c r="O63" s="49"/>
      <c r="P63" s="49"/>
      <c r="Q63" s="49"/>
      <c r="R63" s="49"/>
      <c r="S63" s="49"/>
      <c r="T63" s="49">
        <f t="shared" si="58"/>
        <v>0</v>
      </c>
      <c r="U63" s="49">
        <f t="shared" si="59"/>
        <v>51</v>
      </c>
      <c r="V63" s="49"/>
      <c r="W63" s="49">
        <v>2</v>
      </c>
      <c r="X63" s="49"/>
      <c r="Y63" s="49"/>
      <c r="Z63" s="49">
        <v>2</v>
      </c>
      <c r="AA63" s="49">
        <f t="shared" si="60"/>
        <v>4</v>
      </c>
    </row>
    <row r="64" spans="1:27">
      <c r="A64" s="13" t="s">
        <v>14</v>
      </c>
      <c r="B64" s="13" t="s">
        <v>87</v>
      </c>
      <c r="C64" s="31">
        <f t="shared" ref="C64:AA64" si="61">SUM(C65:C68)</f>
        <v>3</v>
      </c>
      <c r="D64" s="31">
        <f t="shared" si="61"/>
        <v>50</v>
      </c>
      <c r="E64" s="31">
        <f t="shared" si="61"/>
        <v>72</v>
      </c>
      <c r="F64" s="31">
        <f t="shared" si="61"/>
        <v>36</v>
      </c>
      <c r="G64" s="31">
        <f t="shared" si="61"/>
        <v>1</v>
      </c>
      <c r="H64" s="31">
        <f t="shared" si="61"/>
        <v>0</v>
      </c>
      <c r="I64" s="31">
        <f t="shared" si="61"/>
        <v>7</v>
      </c>
      <c r="J64" s="31">
        <f t="shared" si="61"/>
        <v>16</v>
      </c>
      <c r="K64" s="31">
        <f t="shared" si="61"/>
        <v>185</v>
      </c>
      <c r="L64" s="31">
        <f t="shared" si="61"/>
        <v>0</v>
      </c>
      <c r="M64" s="31">
        <f t="shared" si="61"/>
        <v>0</v>
      </c>
      <c r="N64" s="31">
        <f t="shared" si="61"/>
        <v>1</v>
      </c>
      <c r="O64" s="31">
        <f t="shared" si="61"/>
        <v>14</v>
      </c>
      <c r="P64" s="31">
        <f t="shared" si="61"/>
        <v>0</v>
      </c>
      <c r="Q64" s="31">
        <f t="shared" si="61"/>
        <v>0</v>
      </c>
      <c r="R64" s="31">
        <f t="shared" si="61"/>
        <v>1</v>
      </c>
      <c r="S64" s="31">
        <f t="shared" si="61"/>
        <v>4</v>
      </c>
      <c r="T64" s="31">
        <f t="shared" si="61"/>
        <v>20</v>
      </c>
      <c r="U64" s="31">
        <f t="shared" si="61"/>
        <v>205</v>
      </c>
      <c r="V64" s="31">
        <f t="shared" si="61"/>
        <v>3</v>
      </c>
      <c r="W64" s="31">
        <f t="shared" si="61"/>
        <v>3</v>
      </c>
      <c r="X64" s="31">
        <f t="shared" si="61"/>
        <v>0</v>
      </c>
      <c r="Y64" s="31">
        <f t="shared" si="61"/>
        <v>1</v>
      </c>
      <c r="Z64" s="31">
        <f t="shared" si="61"/>
        <v>3</v>
      </c>
      <c r="AA64" s="31">
        <f t="shared" si="61"/>
        <v>10</v>
      </c>
    </row>
    <row r="65" spans="1:27">
      <c r="A65" s="48"/>
      <c r="B65" s="48" t="s">
        <v>10</v>
      </c>
      <c r="C65" s="49">
        <v>2</v>
      </c>
      <c r="D65" s="49">
        <v>8</v>
      </c>
      <c r="E65" s="49">
        <v>4</v>
      </c>
      <c r="F65" s="49">
        <v>1</v>
      </c>
      <c r="G65" s="49"/>
      <c r="H65" s="49"/>
      <c r="I65" s="49">
        <v>1</v>
      </c>
      <c r="J65" s="49"/>
      <c r="K65" s="49">
        <f t="shared" ref="K65:K68" si="62">SUBTOTAL(9,C65:J65)</f>
        <v>16</v>
      </c>
      <c r="L65" s="49"/>
      <c r="M65" s="49"/>
      <c r="N65" s="49"/>
      <c r="O65" s="49"/>
      <c r="P65" s="49"/>
      <c r="Q65" s="49"/>
      <c r="R65" s="49"/>
      <c r="S65" s="49"/>
      <c r="T65" s="49">
        <f t="shared" ref="T65:T68" si="63">SUBTOTAL(9,L65:S65)</f>
        <v>0</v>
      </c>
      <c r="U65" s="49">
        <f t="shared" ref="U65:U68" si="64">K65+T65</f>
        <v>16</v>
      </c>
      <c r="V65" s="49">
        <v>2</v>
      </c>
      <c r="W65" s="49">
        <v>2</v>
      </c>
      <c r="X65" s="49"/>
      <c r="Y65" s="49"/>
      <c r="Z65" s="49"/>
      <c r="AA65" s="49">
        <f t="shared" ref="AA65:AA68" si="65">SUBTOTAL(9,V65:Z65)</f>
        <v>4</v>
      </c>
    </row>
    <row r="66" spans="1:27">
      <c r="A66" s="48"/>
      <c r="B66" s="48" t="s">
        <v>4</v>
      </c>
      <c r="C66" s="49">
        <v>1</v>
      </c>
      <c r="D66" s="49">
        <v>34</v>
      </c>
      <c r="E66" s="49">
        <v>68</v>
      </c>
      <c r="F66" s="49">
        <v>34</v>
      </c>
      <c r="G66" s="49"/>
      <c r="H66" s="49"/>
      <c r="I66" s="49"/>
      <c r="J66" s="49">
        <v>9</v>
      </c>
      <c r="K66" s="49">
        <f t="shared" si="62"/>
        <v>146</v>
      </c>
      <c r="L66" s="49"/>
      <c r="M66" s="49"/>
      <c r="N66" s="49">
        <v>1</v>
      </c>
      <c r="O66" s="49">
        <v>14</v>
      </c>
      <c r="P66" s="49"/>
      <c r="Q66" s="49"/>
      <c r="R66" s="49"/>
      <c r="S66" s="49">
        <v>4</v>
      </c>
      <c r="T66" s="49">
        <f t="shared" si="63"/>
        <v>19</v>
      </c>
      <c r="U66" s="49">
        <f t="shared" si="64"/>
        <v>165</v>
      </c>
      <c r="V66" s="49">
        <v>1</v>
      </c>
      <c r="W66" s="49">
        <v>1</v>
      </c>
      <c r="X66" s="49"/>
      <c r="Y66" s="49">
        <v>1</v>
      </c>
      <c r="Z66" s="49">
        <v>2</v>
      </c>
      <c r="AA66" s="49">
        <f t="shared" si="65"/>
        <v>5</v>
      </c>
    </row>
    <row r="67" spans="1:27">
      <c r="A67" s="48"/>
      <c r="B67" s="48" t="s">
        <v>36</v>
      </c>
      <c r="C67" s="49"/>
      <c r="D67" s="49"/>
      <c r="E67" s="49"/>
      <c r="F67" s="49">
        <v>1</v>
      </c>
      <c r="G67" s="49"/>
      <c r="H67" s="49"/>
      <c r="I67" s="49"/>
      <c r="J67" s="49">
        <v>1</v>
      </c>
      <c r="K67" s="49">
        <f t="shared" si="62"/>
        <v>2</v>
      </c>
      <c r="L67" s="49"/>
      <c r="M67" s="49"/>
      <c r="N67" s="49"/>
      <c r="O67" s="49"/>
      <c r="P67" s="49"/>
      <c r="Q67" s="49"/>
      <c r="R67" s="49"/>
      <c r="S67" s="49"/>
      <c r="T67" s="49">
        <f t="shared" si="63"/>
        <v>0</v>
      </c>
      <c r="U67" s="49">
        <f t="shared" si="64"/>
        <v>2</v>
      </c>
      <c r="V67" s="49"/>
      <c r="W67" s="49"/>
      <c r="X67" s="49"/>
      <c r="Y67" s="49"/>
      <c r="Z67" s="49"/>
      <c r="AA67" s="49">
        <f t="shared" si="65"/>
        <v>0</v>
      </c>
    </row>
    <row r="68" spans="1:27">
      <c r="A68" s="48"/>
      <c r="B68" s="48" t="s">
        <v>5</v>
      </c>
      <c r="C68" s="49"/>
      <c r="D68" s="49">
        <v>8</v>
      </c>
      <c r="E68" s="49"/>
      <c r="F68" s="49"/>
      <c r="G68" s="49">
        <v>1</v>
      </c>
      <c r="H68" s="49"/>
      <c r="I68" s="49">
        <v>6</v>
      </c>
      <c r="J68" s="49">
        <v>6</v>
      </c>
      <c r="K68" s="49">
        <f t="shared" si="62"/>
        <v>21</v>
      </c>
      <c r="L68" s="49"/>
      <c r="M68" s="49"/>
      <c r="N68" s="49"/>
      <c r="O68" s="49"/>
      <c r="P68" s="49"/>
      <c r="Q68" s="49"/>
      <c r="R68" s="49">
        <v>1</v>
      </c>
      <c r="S68" s="49"/>
      <c r="T68" s="49">
        <f t="shared" si="63"/>
        <v>1</v>
      </c>
      <c r="U68" s="49">
        <f t="shared" si="64"/>
        <v>22</v>
      </c>
      <c r="V68" s="49"/>
      <c r="W68" s="49"/>
      <c r="X68" s="49"/>
      <c r="Y68" s="49"/>
      <c r="Z68" s="49">
        <v>1</v>
      </c>
      <c r="AA68" s="49">
        <f t="shared" si="65"/>
        <v>1</v>
      </c>
    </row>
    <row r="69" spans="1:27" ht="37.5">
      <c r="A69" s="50" t="s">
        <v>60</v>
      </c>
      <c r="B69" s="13" t="s">
        <v>87</v>
      </c>
      <c r="C69" s="31">
        <f t="shared" ref="C69:AA69" si="66">SUM(C70:C73)</f>
        <v>0</v>
      </c>
      <c r="D69" s="31">
        <f t="shared" si="66"/>
        <v>0</v>
      </c>
      <c r="E69" s="31">
        <f t="shared" si="66"/>
        <v>15</v>
      </c>
      <c r="F69" s="31">
        <f t="shared" si="66"/>
        <v>7</v>
      </c>
      <c r="G69" s="31">
        <f t="shared" si="66"/>
        <v>0</v>
      </c>
      <c r="H69" s="31">
        <f t="shared" si="66"/>
        <v>0</v>
      </c>
      <c r="I69" s="31">
        <f t="shared" si="66"/>
        <v>1</v>
      </c>
      <c r="J69" s="31">
        <f t="shared" si="66"/>
        <v>2</v>
      </c>
      <c r="K69" s="31">
        <f t="shared" si="66"/>
        <v>25</v>
      </c>
      <c r="L69" s="31">
        <f t="shared" si="66"/>
        <v>0</v>
      </c>
      <c r="M69" s="31">
        <f t="shared" si="66"/>
        <v>0</v>
      </c>
      <c r="N69" s="31">
        <f t="shared" si="66"/>
        <v>0</v>
      </c>
      <c r="O69" s="31">
        <f t="shared" si="66"/>
        <v>0</v>
      </c>
      <c r="P69" s="31">
        <f t="shared" si="66"/>
        <v>0</v>
      </c>
      <c r="Q69" s="31">
        <f t="shared" si="66"/>
        <v>0</v>
      </c>
      <c r="R69" s="31">
        <f t="shared" si="66"/>
        <v>0</v>
      </c>
      <c r="S69" s="31">
        <f t="shared" si="66"/>
        <v>0</v>
      </c>
      <c r="T69" s="31">
        <f t="shared" si="66"/>
        <v>0</v>
      </c>
      <c r="U69" s="31">
        <f t="shared" si="66"/>
        <v>25</v>
      </c>
      <c r="V69" s="31">
        <f t="shared" si="66"/>
        <v>0</v>
      </c>
      <c r="W69" s="31">
        <f t="shared" si="66"/>
        <v>0</v>
      </c>
      <c r="X69" s="31">
        <f t="shared" si="66"/>
        <v>0</v>
      </c>
      <c r="Y69" s="31">
        <f t="shared" si="66"/>
        <v>0</v>
      </c>
      <c r="Z69" s="31">
        <f t="shared" si="66"/>
        <v>0</v>
      </c>
      <c r="AA69" s="31">
        <f t="shared" si="66"/>
        <v>0</v>
      </c>
    </row>
    <row r="70" spans="1:27">
      <c r="A70" s="48"/>
      <c r="B70" s="48" t="s">
        <v>10</v>
      </c>
      <c r="C70" s="49"/>
      <c r="D70" s="49"/>
      <c r="E70" s="49"/>
      <c r="F70" s="49">
        <v>2</v>
      </c>
      <c r="G70" s="49"/>
      <c r="H70" s="49"/>
      <c r="I70" s="49"/>
      <c r="J70" s="49"/>
      <c r="K70" s="49">
        <f t="shared" ref="K70:K73" si="67">SUBTOTAL(9,C70:J70)</f>
        <v>2</v>
      </c>
      <c r="L70" s="49"/>
      <c r="M70" s="49"/>
      <c r="N70" s="49"/>
      <c r="O70" s="49"/>
      <c r="P70" s="49"/>
      <c r="Q70" s="49"/>
      <c r="R70" s="49"/>
      <c r="S70" s="49"/>
      <c r="T70" s="49">
        <f t="shared" ref="T70:T73" si="68">SUBTOTAL(9,L70:S70)</f>
        <v>0</v>
      </c>
      <c r="U70" s="49">
        <f t="shared" ref="U70:U73" si="69">K70+T70</f>
        <v>2</v>
      </c>
      <c r="V70" s="49"/>
      <c r="W70" s="49"/>
      <c r="X70" s="49"/>
      <c r="Y70" s="49"/>
      <c r="Z70" s="49"/>
      <c r="AA70" s="49">
        <f t="shared" ref="AA70:AA73" si="70">SUBTOTAL(9,V70:Z70)</f>
        <v>0</v>
      </c>
    </row>
    <row r="71" spans="1:27">
      <c r="A71" s="48"/>
      <c r="B71" s="48" t="s">
        <v>4</v>
      </c>
      <c r="C71" s="49"/>
      <c r="D71" s="49"/>
      <c r="E71" s="49">
        <v>15</v>
      </c>
      <c r="F71" s="49">
        <v>4</v>
      </c>
      <c r="G71" s="49"/>
      <c r="H71" s="49"/>
      <c r="I71" s="49"/>
      <c r="J71" s="49">
        <v>1</v>
      </c>
      <c r="K71" s="49">
        <f t="shared" si="67"/>
        <v>20</v>
      </c>
      <c r="L71" s="49"/>
      <c r="M71" s="49"/>
      <c r="N71" s="49"/>
      <c r="O71" s="49"/>
      <c r="P71" s="49"/>
      <c r="Q71" s="49"/>
      <c r="R71" s="49"/>
      <c r="S71" s="49"/>
      <c r="T71" s="49">
        <f t="shared" si="68"/>
        <v>0</v>
      </c>
      <c r="U71" s="49">
        <f t="shared" si="69"/>
        <v>20</v>
      </c>
      <c r="V71" s="49"/>
      <c r="W71" s="49"/>
      <c r="X71" s="49"/>
      <c r="Y71" s="49"/>
      <c r="Z71" s="49"/>
      <c r="AA71" s="49">
        <f t="shared" si="70"/>
        <v>0</v>
      </c>
    </row>
    <row r="72" spans="1:27">
      <c r="A72" s="48"/>
      <c r="B72" s="48" t="s">
        <v>36</v>
      </c>
      <c r="C72" s="49"/>
      <c r="D72" s="49"/>
      <c r="E72" s="49"/>
      <c r="F72" s="49">
        <v>1</v>
      </c>
      <c r="G72" s="49"/>
      <c r="H72" s="49"/>
      <c r="I72" s="49"/>
      <c r="J72" s="49">
        <v>1</v>
      </c>
      <c r="K72" s="49">
        <f t="shared" si="67"/>
        <v>2</v>
      </c>
      <c r="L72" s="49"/>
      <c r="M72" s="49"/>
      <c r="N72" s="49"/>
      <c r="O72" s="49"/>
      <c r="P72" s="49"/>
      <c r="Q72" s="49"/>
      <c r="R72" s="49"/>
      <c r="S72" s="49"/>
      <c r="T72" s="49">
        <f t="shared" si="68"/>
        <v>0</v>
      </c>
      <c r="U72" s="49">
        <f t="shared" si="69"/>
        <v>2</v>
      </c>
      <c r="V72" s="49"/>
      <c r="W72" s="49"/>
      <c r="X72" s="49"/>
      <c r="Y72" s="49"/>
      <c r="Z72" s="49"/>
      <c r="AA72" s="49">
        <f t="shared" si="70"/>
        <v>0</v>
      </c>
    </row>
    <row r="73" spans="1:27">
      <c r="A73" s="48"/>
      <c r="B73" s="48" t="s">
        <v>5</v>
      </c>
      <c r="C73" s="49"/>
      <c r="D73" s="49"/>
      <c r="E73" s="49"/>
      <c r="F73" s="49"/>
      <c r="G73" s="49"/>
      <c r="H73" s="49"/>
      <c r="I73" s="49">
        <v>1</v>
      </c>
      <c r="J73" s="49"/>
      <c r="K73" s="49">
        <f t="shared" si="67"/>
        <v>1</v>
      </c>
      <c r="L73" s="49"/>
      <c r="M73" s="49"/>
      <c r="N73" s="49"/>
      <c r="O73" s="49"/>
      <c r="P73" s="49"/>
      <c r="Q73" s="49"/>
      <c r="R73" s="49"/>
      <c r="S73" s="49"/>
      <c r="T73" s="49">
        <f t="shared" si="68"/>
        <v>0</v>
      </c>
      <c r="U73" s="49">
        <f t="shared" si="69"/>
        <v>1</v>
      </c>
      <c r="V73" s="49"/>
      <c r="W73" s="49"/>
      <c r="X73" s="49"/>
      <c r="Y73" s="49"/>
      <c r="Z73" s="49"/>
      <c r="AA73" s="49">
        <f t="shared" si="70"/>
        <v>0</v>
      </c>
    </row>
    <row r="74" spans="1:27">
      <c r="A74" s="13" t="s">
        <v>41</v>
      </c>
      <c r="B74" s="13" t="s">
        <v>87</v>
      </c>
      <c r="C74" s="31">
        <f t="shared" ref="C74:AA74" si="71">SUM(C75:C78)</f>
        <v>4</v>
      </c>
      <c r="D74" s="31">
        <f t="shared" si="71"/>
        <v>10</v>
      </c>
      <c r="E74" s="31">
        <f t="shared" si="71"/>
        <v>13</v>
      </c>
      <c r="F74" s="31">
        <f t="shared" si="71"/>
        <v>6</v>
      </c>
      <c r="G74" s="31">
        <f t="shared" si="71"/>
        <v>0</v>
      </c>
      <c r="H74" s="31">
        <f t="shared" si="71"/>
        <v>0</v>
      </c>
      <c r="I74" s="31">
        <f t="shared" si="71"/>
        <v>4</v>
      </c>
      <c r="J74" s="31">
        <f t="shared" si="71"/>
        <v>1</v>
      </c>
      <c r="K74" s="31">
        <f t="shared" si="71"/>
        <v>38</v>
      </c>
      <c r="L74" s="31">
        <f t="shared" si="71"/>
        <v>0</v>
      </c>
      <c r="M74" s="31">
        <f t="shared" si="71"/>
        <v>0</v>
      </c>
      <c r="N74" s="31">
        <f t="shared" si="71"/>
        <v>1</v>
      </c>
      <c r="O74" s="31">
        <f t="shared" si="71"/>
        <v>0</v>
      </c>
      <c r="P74" s="31">
        <f t="shared" si="71"/>
        <v>0</v>
      </c>
      <c r="Q74" s="31">
        <f t="shared" si="71"/>
        <v>0</v>
      </c>
      <c r="R74" s="31">
        <f t="shared" si="71"/>
        <v>0</v>
      </c>
      <c r="S74" s="31">
        <f t="shared" si="71"/>
        <v>0</v>
      </c>
      <c r="T74" s="31">
        <f t="shared" si="71"/>
        <v>1</v>
      </c>
      <c r="U74" s="31">
        <f t="shared" si="71"/>
        <v>39</v>
      </c>
      <c r="V74" s="31">
        <f t="shared" si="71"/>
        <v>0</v>
      </c>
      <c r="W74" s="31">
        <f t="shared" si="71"/>
        <v>1</v>
      </c>
      <c r="X74" s="31">
        <f t="shared" si="71"/>
        <v>1</v>
      </c>
      <c r="Y74" s="31">
        <f t="shared" si="71"/>
        <v>3</v>
      </c>
      <c r="Z74" s="31">
        <f t="shared" si="71"/>
        <v>1</v>
      </c>
      <c r="AA74" s="31">
        <f t="shared" si="71"/>
        <v>6</v>
      </c>
    </row>
    <row r="75" spans="1:27">
      <c r="A75" s="48"/>
      <c r="B75" s="48" t="s">
        <v>10</v>
      </c>
      <c r="C75" s="49">
        <v>4</v>
      </c>
      <c r="D75" s="49">
        <v>7</v>
      </c>
      <c r="E75" s="49">
        <v>4</v>
      </c>
      <c r="F75" s="49">
        <v>1</v>
      </c>
      <c r="G75" s="49"/>
      <c r="H75" s="49"/>
      <c r="I75" s="49">
        <v>1</v>
      </c>
      <c r="J75" s="49"/>
      <c r="K75" s="49">
        <f t="shared" ref="K75:K78" si="72">SUBTOTAL(9,C75:J75)</f>
        <v>17</v>
      </c>
      <c r="L75" s="49"/>
      <c r="M75" s="49"/>
      <c r="N75" s="49">
        <v>1</v>
      </c>
      <c r="O75" s="49"/>
      <c r="P75" s="49"/>
      <c r="Q75" s="49"/>
      <c r="R75" s="49"/>
      <c r="S75" s="49"/>
      <c r="T75" s="49">
        <f t="shared" ref="T75:T78" si="73">SUBTOTAL(9,L75:S75)</f>
        <v>1</v>
      </c>
      <c r="U75" s="49">
        <f t="shared" ref="U75:U78" si="74">K75+T75</f>
        <v>18</v>
      </c>
      <c r="V75" s="49"/>
      <c r="W75" s="49">
        <v>1</v>
      </c>
      <c r="X75" s="49">
        <v>1</v>
      </c>
      <c r="Y75" s="49">
        <v>2</v>
      </c>
      <c r="Z75" s="49">
        <v>1</v>
      </c>
      <c r="AA75" s="49">
        <f t="shared" ref="AA75:AA78" si="75">SUBTOTAL(9,V75:Z75)</f>
        <v>5</v>
      </c>
    </row>
    <row r="76" spans="1:27">
      <c r="A76" s="48"/>
      <c r="B76" s="48" t="s">
        <v>4</v>
      </c>
      <c r="C76" s="49"/>
      <c r="D76" s="49">
        <v>2</v>
      </c>
      <c r="E76" s="49">
        <v>8</v>
      </c>
      <c r="F76" s="49">
        <v>5</v>
      </c>
      <c r="G76" s="49"/>
      <c r="H76" s="49"/>
      <c r="I76" s="49"/>
      <c r="J76" s="49"/>
      <c r="K76" s="49">
        <f t="shared" si="72"/>
        <v>15</v>
      </c>
      <c r="L76" s="49"/>
      <c r="M76" s="49"/>
      <c r="N76" s="49"/>
      <c r="O76" s="49"/>
      <c r="P76" s="49"/>
      <c r="Q76" s="49"/>
      <c r="R76" s="49"/>
      <c r="S76" s="49"/>
      <c r="T76" s="49">
        <f t="shared" si="73"/>
        <v>0</v>
      </c>
      <c r="U76" s="49">
        <f t="shared" si="74"/>
        <v>15</v>
      </c>
      <c r="V76" s="49"/>
      <c r="W76" s="49"/>
      <c r="X76" s="49"/>
      <c r="Y76" s="49">
        <v>1</v>
      </c>
      <c r="Z76" s="49"/>
      <c r="AA76" s="49">
        <f t="shared" si="75"/>
        <v>1</v>
      </c>
    </row>
    <row r="77" spans="1:27">
      <c r="A77" s="48"/>
      <c r="B77" s="48" t="s">
        <v>36</v>
      </c>
      <c r="C77" s="49"/>
      <c r="D77" s="49">
        <v>1</v>
      </c>
      <c r="E77" s="49">
        <v>1</v>
      </c>
      <c r="F77" s="49"/>
      <c r="G77" s="49"/>
      <c r="H77" s="49"/>
      <c r="I77" s="49"/>
      <c r="J77" s="49">
        <v>1</v>
      </c>
      <c r="K77" s="49">
        <f t="shared" si="72"/>
        <v>3</v>
      </c>
      <c r="L77" s="49"/>
      <c r="M77" s="49"/>
      <c r="N77" s="49"/>
      <c r="O77" s="49"/>
      <c r="P77" s="49"/>
      <c r="Q77" s="49"/>
      <c r="R77" s="49"/>
      <c r="S77" s="49"/>
      <c r="T77" s="49">
        <f t="shared" si="73"/>
        <v>0</v>
      </c>
      <c r="U77" s="49">
        <f t="shared" si="74"/>
        <v>3</v>
      </c>
      <c r="V77" s="49"/>
      <c r="W77" s="49"/>
      <c r="X77" s="49"/>
      <c r="Y77" s="49"/>
      <c r="Z77" s="49"/>
      <c r="AA77" s="49">
        <f t="shared" si="75"/>
        <v>0</v>
      </c>
    </row>
    <row r="78" spans="1:27">
      <c r="A78" s="48"/>
      <c r="B78" s="48" t="s">
        <v>5</v>
      </c>
      <c r="C78" s="49"/>
      <c r="D78" s="49"/>
      <c r="E78" s="49"/>
      <c r="F78" s="49"/>
      <c r="G78" s="49"/>
      <c r="H78" s="49"/>
      <c r="I78" s="49">
        <v>3</v>
      </c>
      <c r="J78" s="49"/>
      <c r="K78" s="49">
        <f t="shared" si="72"/>
        <v>3</v>
      </c>
      <c r="L78" s="49"/>
      <c r="M78" s="49"/>
      <c r="N78" s="49"/>
      <c r="O78" s="49"/>
      <c r="P78" s="49"/>
      <c r="Q78" s="49"/>
      <c r="R78" s="49"/>
      <c r="S78" s="49"/>
      <c r="T78" s="49">
        <f t="shared" si="73"/>
        <v>0</v>
      </c>
      <c r="U78" s="49">
        <f t="shared" si="74"/>
        <v>3</v>
      </c>
      <c r="V78" s="49"/>
      <c r="W78" s="49"/>
      <c r="X78" s="49"/>
      <c r="Y78" s="49"/>
      <c r="Z78" s="49"/>
      <c r="AA78" s="49">
        <f t="shared" si="75"/>
        <v>0</v>
      </c>
    </row>
    <row r="79" spans="1:27">
      <c r="A79" s="13" t="s">
        <v>48</v>
      </c>
      <c r="B79" s="13" t="s">
        <v>87</v>
      </c>
      <c r="C79" s="31">
        <f t="shared" ref="C79:AA79" si="76">SUM(C80:C83)</f>
        <v>4</v>
      </c>
      <c r="D79" s="31">
        <f t="shared" si="76"/>
        <v>11</v>
      </c>
      <c r="E79" s="31">
        <f t="shared" si="76"/>
        <v>22</v>
      </c>
      <c r="F79" s="31">
        <f t="shared" si="76"/>
        <v>17</v>
      </c>
      <c r="G79" s="31">
        <f t="shared" si="76"/>
        <v>3</v>
      </c>
      <c r="H79" s="31">
        <f t="shared" si="76"/>
        <v>0</v>
      </c>
      <c r="I79" s="31">
        <f t="shared" si="76"/>
        <v>8</v>
      </c>
      <c r="J79" s="31">
        <f t="shared" si="76"/>
        <v>2</v>
      </c>
      <c r="K79" s="31">
        <f t="shared" si="76"/>
        <v>67</v>
      </c>
      <c r="L79" s="31">
        <f t="shared" si="76"/>
        <v>0</v>
      </c>
      <c r="M79" s="31">
        <f t="shared" si="76"/>
        <v>0</v>
      </c>
      <c r="N79" s="31">
        <f t="shared" si="76"/>
        <v>0</v>
      </c>
      <c r="O79" s="31">
        <f t="shared" si="76"/>
        <v>1</v>
      </c>
      <c r="P79" s="31">
        <f t="shared" si="76"/>
        <v>0</v>
      </c>
      <c r="Q79" s="31">
        <f t="shared" si="76"/>
        <v>0</v>
      </c>
      <c r="R79" s="31">
        <f t="shared" si="76"/>
        <v>1</v>
      </c>
      <c r="S79" s="31">
        <f t="shared" si="76"/>
        <v>0</v>
      </c>
      <c r="T79" s="31">
        <f t="shared" si="76"/>
        <v>2</v>
      </c>
      <c r="U79" s="31">
        <f t="shared" si="76"/>
        <v>69</v>
      </c>
      <c r="V79" s="31">
        <f t="shared" si="76"/>
        <v>2</v>
      </c>
      <c r="W79" s="31">
        <f t="shared" si="76"/>
        <v>0</v>
      </c>
      <c r="X79" s="31">
        <f t="shared" si="76"/>
        <v>0</v>
      </c>
      <c r="Y79" s="31">
        <f t="shared" si="76"/>
        <v>3</v>
      </c>
      <c r="Z79" s="31">
        <f t="shared" si="76"/>
        <v>2</v>
      </c>
      <c r="AA79" s="31">
        <f t="shared" si="76"/>
        <v>7</v>
      </c>
    </row>
    <row r="80" spans="1:27">
      <c r="A80" s="48"/>
      <c r="B80" s="48" t="s">
        <v>10</v>
      </c>
      <c r="C80" s="49">
        <v>2</v>
      </c>
      <c r="D80" s="49">
        <v>4</v>
      </c>
      <c r="E80" s="49"/>
      <c r="F80" s="49">
        <v>2</v>
      </c>
      <c r="G80" s="49"/>
      <c r="H80" s="49"/>
      <c r="I80" s="49"/>
      <c r="J80" s="49"/>
      <c r="K80" s="49">
        <f t="shared" ref="K80:K83" si="77">SUBTOTAL(9,C80:J80)</f>
        <v>8</v>
      </c>
      <c r="L80" s="49"/>
      <c r="M80" s="49"/>
      <c r="N80" s="49"/>
      <c r="O80" s="49"/>
      <c r="P80" s="49"/>
      <c r="Q80" s="49"/>
      <c r="R80" s="49"/>
      <c r="S80" s="49"/>
      <c r="T80" s="49">
        <f t="shared" ref="T80:T83" si="78">SUBTOTAL(9,L80:S80)</f>
        <v>0</v>
      </c>
      <c r="U80" s="49">
        <f t="shared" ref="U80:U83" si="79">K80+T80</f>
        <v>8</v>
      </c>
      <c r="V80" s="49"/>
      <c r="W80" s="49"/>
      <c r="X80" s="49"/>
      <c r="Y80" s="49"/>
      <c r="Z80" s="49"/>
      <c r="AA80" s="49">
        <f t="shared" ref="AA80:AA83" si="80">SUBTOTAL(9,V80:Z80)</f>
        <v>0</v>
      </c>
    </row>
    <row r="81" spans="1:27">
      <c r="A81" s="48"/>
      <c r="B81" s="48" t="s">
        <v>4</v>
      </c>
      <c r="C81" s="49">
        <v>1</v>
      </c>
      <c r="D81" s="49">
        <v>1</v>
      </c>
      <c r="E81" s="49">
        <v>21</v>
      </c>
      <c r="F81" s="49">
        <v>10</v>
      </c>
      <c r="G81" s="49"/>
      <c r="H81" s="49"/>
      <c r="I81" s="49"/>
      <c r="J81" s="49"/>
      <c r="K81" s="49">
        <f t="shared" si="77"/>
        <v>33</v>
      </c>
      <c r="L81" s="49"/>
      <c r="M81" s="49"/>
      <c r="N81" s="49"/>
      <c r="O81" s="49">
        <v>1</v>
      </c>
      <c r="P81" s="49"/>
      <c r="Q81" s="49"/>
      <c r="R81" s="49"/>
      <c r="S81" s="49"/>
      <c r="T81" s="49">
        <f t="shared" si="78"/>
        <v>1</v>
      </c>
      <c r="U81" s="49">
        <f t="shared" si="79"/>
        <v>34</v>
      </c>
      <c r="V81" s="49"/>
      <c r="W81" s="49"/>
      <c r="X81" s="49"/>
      <c r="Y81" s="49"/>
      <c r="Z81" s="49"/>
      <c r="AA81" s="49">
        <f t="shared" si="80"/>
        <v>0</v>
      </c>
    </row>
    <row r="82" spans="1:27">
      <c r="A82" s="48"/>
      <c r="B82" s="48" t="s">
        <v>36</v>
      </c>
      <c r="C82" s="49"/>
      <c r="D82" s="49">
        <v>1</v>
      </c>
      <c r="E82" s="49">
        <v>1</v>
      </c>
      <c r="F82" s="49">
        <v>1</v>
      </c>
      <c r="G82" s="49"/>
      <c r="H82" s="49"/>
      <c r="I82" s="49"/>
      <c r="J82" s="49"/>
      <c r="K82" s="49">
        <f t="shared" si="77"/>
        <v>3</v>
      </c>
      <c r="L82" s="49"/>
      <c r="M82" s="49"/>
      <c r="N82" s="49"/>
      <c r="O82" s="49"/>
      <c r="P82" s="49"/>
      <c r="Q82" s="49"/>
      <c r="R82" s="49">
        <v>1</v>
      </c>
      <c r="S82" s="49"/>
      <c r="T82" s="49">
        <f t="shared" si="78"/>
        <v>1</v>
      </c>
      <c r="U82" s="49">
        <f t="shared" si="79"/>
        <v>4</v>
      </c>
      <c r="V82" s="49"/>
      <c r="W82" s="49"/>
      <c r="X82" s="49"/>
      <c r="Y82" s="49"/>
      <c r="Z82" s="49"/>
      <c r="AA82" s="49">
        <f t="shared" si="80"/>
        <v>0</v>
      </c>
    </row>
    <row r="83" spans="1:27">
      <c r="A83" s="48"/>
      <c r="B83" s="48" t="s">
        <v>5</v>
      </c>
      <c r="C83" s="49">
        <v>1</v>
      </c>
      <c r="D83" s="49">
        <v>5</v>
      </c>
      <c r="E83" s="49"/>
      <c r="F83" s="49">
        <v>4</v>
      </c>
      <c r="G83" s="49">
        <v>3</v>
      </c>
      <c r="H83" s="49"/>
      <c r="I83" s="49">
        <v>8</v>
      </c>
      <c r="J83" s="49">
        <v>2</v>
      </c>
      <c r="K83" s="49">
        <f t="shared" si="77"/>
        <v>23</v>
      </c>
      <c r="L83" s="49"/>
      <c r="M83" s="49"/>
      <c r="N83" s="49"/>
      <c r="O83" s="49"/>
      <c r="P83" s="49"/>
      <c r="Q83" s="49"/>
      <c r="R83" s="49"/>
      <c r="S83" s="49"/>
      <c r="T83" s="49">
        <f t="shared" si="78"/>
        <v>0</v>
      </c>
      <c r="U83" s="49">
        <f t="shared" si="79"/>
        <v>23</v>
      </c>
      <c r="V83" s="49">
        <v>2</v>
      </c>
      <c r="W83" s="49"/>
      <c r="X83" s="49"/>
      <c r="Y83" s="49">
        <v>3</v>
      </c>
      <c r="Z83" s="49">
        <v>2</v>
      </c>
      <c r="AA83" s="49">
        <f t="shared" si="80"/>
        <v>7</v>
      </c>
    </row>
    <row r="84" spans="1:27">
      <c r="A84" s="13" t="s">
        <v>12</v>
      </c>
      <c r="B84" s="13" t="s">
        <v>87</v>
      </c>
      <c r="C84" s="31">
        <f t="shared" ref="C84:AA84" si="81">SUM(C85:C88)</f>
        <v>1</v>
      </c>
      <c r="D84" s="31">
        <f t="shared" si="81"/>
        <v>13</v>
      </c>
      <c r="E84" s="31">
        <f t="shared" si="81"/>
        <v>64</v>
      </c>
      <c r="F84" s="31">
        <f t="shared" si="81"/>
        <v>44</v>
      </c>
      <c r="G84" s="31">
        <f t="shared" si="81"/>
        <v>0</v>
      </c>
      <c r="H84" s="31">
        <f t="shared" si="81"/>
        <v>1</v>
      </c>
      <c r="I84" s="31">
        <f t="shared" si="81"/>
        <v>12</v>
      </c>
      <c r="J84" s="31">
        <f t="shared" si="81"/>
        <v>5</v>
      </c>
      <c r="K84" s="31">
        <f t="shared" si="81"/>
        <v>140</v>
      </c>
      <c r="L84" s="31">
        <f t="shared" si="81"/>
        <v>0</v>
      </c>
      <c r="M84" s="31">
        <f t="shared" si="81"/>
        <v>0</v>
      </c>
      <c r="N84" s="31">
        <f t="shared" si="81"/>
        <v>1</v>
      </c>
      <c r="O84" s="31">
        <f t="shared" si="81"/>
        <v>1</v>
      </c>
      <c r="P84" s="31">
        <f t="shared" si="81"/>
        <v>0</v>
      </c>
      <c r="Q84" s="31">
        <f t="shared" si="81"/>
        <v>0</v>
      </c>
      <c r="R84" s="31">
        <f t="shared" si="81"/>
        <v>0</v>
      </c>
      <c r="S84" s="31">
        <f t="shared" si="81"/>
        <v>1</v>
      </c>
      <c r="T84" s="31">
        <f t="shared" si="81"/>
        <v>3</v>
      </c>
      <c r="U84" s="31">
        <f t="shared" si="81"/>
        <v>143</v>
      </c>
      <c r="V84" s="31">
        <f t="shared" si="81"/>
        <v>5</v>
      </c>
      <c r="W84" s="31">
        <f t="shared" si="81"/>
        <v>1</v>
      </c>
      <c r="X84" s="31">
        <f t="shared" si="81"/>
        <v>1</v>
      </c>
      <c r="Y84" s="31">
        <f t="shared" si="81"/>
        <v>4</v>
      </c>
      <c r="Z84" s="31">
        <f t="shared" si="81"/>
        <v>0</v>
      </c>
      <c r="AA84" s="31">
        <f t="shared" si="81"/>
        <v>11</v>
      </c>
    </row>
    <row r="85" spans="1:27">
      <c r="A85" s="48"/>
      <c r="B85" s="48" t="s">
        <v>10</v>
      </c>
      <c r="C85" s="49">
        <v>1</v>
      </c>
      <c r="D85" s="49">
        <v>13</v>
      </c>
      <c r="E85" s="49">
        <v>17</v>
      </c>
      <c r="F85" s="49">
        <v>3</v>
      </c>
      <c r="G85" s="49"/>
      <c r="H85" s="49"/>
      <c r="I85" s="49">
        <v>8</v>
      </c>
      <c r="J85" s="49"/>
      <c r="K85" s="49">
        <f t="shared" ref="K85:K88" si="82">SUBTOTAL(9,C85:J85)</f>
        <v>42</v>
      </c>
      <c r="L85" s="49"/>
      <c r="M85" s="49"/>
      <c r="N85" s="49">
        <v>1</v>
      </c>
      <c r="O85" s="49">
        <v>1</v>
      </c>
      <c r="P85" s="49"/>
      <c r="Q85" s="49"/>
      <c r="R85" s="49"/>
      <c r="S85" s="49"/>
      <c r="T85" s="49">
        <f t="shared" ref="T85:T88" si="83">SUBTOTAL(9,L85:S85)</f>
        <v>2</v>
      </c>
      <c r="U85" s="49">
        <f t="shared" ref="U85:U88" si="84">K85+T85</f>
        <v>44</v>
      </c>
      <c r="V85" s="49">
        <v>4</v>
      </c>
      <c r="W85" s="49">
        <v>1</v>
      </c>
      <c r="X85" s="49">
        <v>1</v>
      </c>
      <c r="Y85" s="49">
        <v>4</v>
      </c>
      <c r="Z85" s="49"/>
      <c r="AA85" s="49">
        <f t="shared" ref="AA85:AA88" si="85">SUBTOTAL(9,V85:Z85)</f>
        <v>10</v>
      </c>
    </row>
    <row r="86" spans="1:27">
      <c r="A86" s="48"/>
      <c r="B86" s="48" t="s">
        <v>4</v>
      </c>
      <c r="C86" s="49"/>
      <c r="D86" s="49"/>
      <c r="E86" s="49">
        <v>46</v>
      </c>
      <c r="F86" s="49">
        <v>39</v>
      </c>
      <c r="G86" s="49"/>
      <c r="H86" s="49"/>
      <c r="I86" s="49"/>
      <c r="J86" s="49">
        <v>4</v>
      </c>
      <c r="K86" s="49">
        <f t="shared" si="82"/>
        <v>89</v>
      </c>
      <c r="L86" s="49"/>
      <c r="M86" s="49"/>
      <c r="N86" s="49"/>
      <c r="O86" s="49"/>
      <c r="P86" s="49"/>
      <c r="Q86" s="49"/>
      <c r="R86" s="49"/>
      <c r="S86" s="49"/>
      <c r="T86" s="49">
        <f t="shared" si="83"/>
        <v>0</v>
      </c>
      <c r="U86" s="49">
        <f t="shared" si="84"/>
        <v>89</v>
      </c>
      <c r="V86" s="49">
        <v>1</v>
      </c>
      <c r="W86" s="49"/>
      <c r="X86" s="49"/>
      <c r="Y86" s="49"/>
      <c r="Z86" s="49"/>
      <c r="AA86" s="49">
        <f t="shared" si="85"/>
        <v>1</v>
      </c>
    </row>
    <row r="87" spans="1:27">
      <c r="A87" s="48"/>
      <c r="B87" s="48" t="s">
        <v>36</v>
      </c>
      <c r="C87" s="49"/>
      <c r="D87" s="49"/>
      <c r="E87" s="49">
        <v>1</v>
      </c>
      <c r="F87" s="49">
        <v>2</v>
      </c>
      <c r="G87" s="49"/>
      <c r="H87" s="49"/>
      <c r="I87" s="49"/>
      <c r="J87" s="49"/>
      <c r="K87" s="49">
        <f t="shared" si="82"/>
        <v>3</v>
      </c>
      <c r="L87" s="49"/>
      <c r="M87" s="49"/>
      <c r="N87" s="49"/>
      <c r="O87" s="49"/>
      <c r="P87" s="49"/>
      <c r="Q87" s="49"/>
      <c r="R87" s="49"/>
      <c r="S87" s="49"/>
      <c r="T87" s="49">
        <f t="shared" si="83"/>
        <v>0</v>
      </c>
      <c r="U87" s="49">
        <f t="shared" si="84"/>
        <v>3</v>
      </c>
      <c r="V87" s="49"/>
      <c r="W87" s="49"/>
      <c r="X87" s="49"/>
      <c r="Y87" s="49"/>
      <c r="Z87" s="49"/>
      <c r="AA87" s="49">
        <f t="shared" si="85"/>
        <v>0</v>
      </c>
    </row>
    <row r="88" spans="1:27">
      <c r="A88" s="48"/>
      <c r="B88" s="48" t="s">
        <v>5</v>
      </c>
      <c r="C88" s="49"/>
      <c r="D88" s="49"/>
      <c r="E88" s="49"/>
      <c r="F88" s="49"/>
      <c r="G88" s="49"/>
      <c r="H88" s="49">
        <v>1</v>
      </c>
      <c r="I88" s="49">
        <v>4</v>
      </c>
      <c r="J88" s="49">
        <v>1</v>
      </c>
      <c r="K88" s="49">
        <f t="shared" si="82"/>
        <v>6</v>
      </c>
      <c r="L88" s="49"/>
      <c r="M88" s="49"/>
      <c r="N88" s="49"/>
      <c r="O88" s="49"/>
      <c r="P88" s="49"/>
      <c r="Q88" s="49"/>
      <c r="R88" s="49"/>
      <c r="S88" s="49">
        <v>1</v>
      </c>
      <c r="T88" s="49">
        <f t="shared" si="83"/>
        <v>1</v>
      </c>
      <c r="U88" s="49">
        <f t="shared" si="84"/>
        <v>7</v>
      </c>
      <c r="V88" s="49"/>
      <c r="W88" s="49"/>
      <c r="X88" s="49"/>
      <c r="Y88" s="49"/>
      <c r="Z88" s="49"/>
      <c r="AA88" s="49">
        <f t="shared" si="85"/>
        <v>0</v>
      </c>
    </row>
    <row r="89" spans="1:27">
      <c r="A89" s="13" t="s">
        <v>20</v>
      </c>
      <c r="B89" s="13" t="s">
        <v>87</v>
      </c>
      <c r="C89" s="31">
        <f t="shared" ref="C89:AA89" si="86">SUM(C90:C92)</f>
        <v>5</v>
      </c>
      <c r="D89" s="31">
        <f t="shared" si="86"/>
        <v>13</v>
      </c>
      <c r="E89" s="31">
        <f t="shared" si="86"/>
        <v>5</v>
      </c>
      <c r="F89" s="31">
        <f t="shared" si="86"/>
        <v>1</v>
      </c>
      <c r="G89" s="31">
        <f t="shared" si="86"/>
        <v>0</v>
      </c>
      <c r="H89" s="31">
        <f t="shared" si="86"/>
        <v>1</v>
      </c>
      <c r="I89" s="31">
        <f t="shared" si="86"/>
        <v>0</v>
      </c>
      <c r="J89" s="31">
        <f t="shared" si="86"/>
        <v>2</v>
      </c>
      <c r="K89" s="31">
        <f t="shared" si="86"/>
        <v>27</v>
      </c>
      <c r="L89" s="31">
        <f t="shared" si="86"/>
        <v>0</v>
      </c>
      <c r="M89" s="31">
        <f t="shared" si="86"/>
        <v>0</v>
      </c>
      <c r="N89" s="31">
        <f t="shared" si="86"/>
        <v>0</v>
      </c>
      <c r="O89" s="31">
        <f t="shared" si="86"/>
        <v>1</v>
      </c>
      <c r="P89" s="31">
        <f t="shared" si="86"/>
        <v>0</v>
      </c>
      <c r="Q89" s="31">
        <f t="shared" si="86"/>
        <v>0</v>
      </c>
      <c r="R89" s="31">
        <f t="shared" si="86"/>
        <v>0</v>
      </c>
      <c r="S89" s="31">
        <f t="shared" si="86"/>
        <v>0</v>
      </c>
      <c r="T89" s="31">
        <f t="shared" si="86"/>
        <v>1</v>
      </c>
      <c r="U89" s="31">
        <f t="shared" si="86"/>
        <v>28</v>
      </c>
      <c r="V89" s="31">
        <f t="shared" si="86"/>
        <v>1</v>
      </c>
      <c r="W89" s="31">
        <f t="shared" si="86"/>
        <v>1</v>
      </c>
      <c r="X89" s="31">
        <f t="shared" si="86"/>
        <v>2</v>
      </c>
      <c r="Y89" s="31">
        <f t="shared" si="86"/>
        <v>1</v>
      </c>
      <c r="Z89" s="31">
        <f t="shared" si="86"/>
        <v>3</v>
      </c>
      <c r="AA89" s="31">
        <f t="shared" si="86"/>
        <v>8</v>
      </c>
    </row>
    <row r="90" spans="1:27">
      <c r="A90" s="48"/>
      <c r="B90" s="48" t="s">
        <v>10</v>
      </c>
      <c r="C90" s="49">
        <v>5</v>
      </c>
      <c r="D90" s="49">
        <v>9</v>
      </c>
      <c r="E90" s="49">
        <v>4</v>
      </c>
      <c r="F90" s="49">
        <v>1</v>
      </c>
      <c r="G90" s="49"/>
      <c r="H90" s="49"/>
      <c r="I90" s="49"/>
      <c r="J90" s="49"/>
      <c r="K90" s="49">
        <f t="shared" ref="K90:K92" si="87">SUBTOTAL(9,C90:J90)</f>
        <v>19</v>
      </c>
      <c r="L90" s="49"/>
      <c r="M90" s="49"/>
      <c r="N90" s="49"/>
      <c r="O90" s="49">
        <v>1</v>
      </c>
      <c r="P90" s="49"/>
      <c r="Q90" s="49"/>
      <c r="R90" s="49"/>
      <c r="S90" s="49"/>
      <c r="T90" s="49">
        <f t="shared" ref="T90:T92" si="88">SUBTOTAL(9,L90:S90)</f>
        <v>1</v>
      </c>
      <c r="U90" s="49">
        <f t="shared" ref="U90:U92" si="89">K90+T90</f>
        <v>20</v>
      </c>
      <c r="V90" s="49">
        <v>1</v>
      </c>
      <c r="W90" s="49">
        <v>1</v>
      </c>
      <c r="X90" s="49">
        <v>2</v>
      </c>
      <c r="Y90" s="49">
        <v>1</v>
      </c>
      <c r="Z90" s="49">
        <v>2</v>
      </c>
      <c r="AA90" s="49">
        <f t="shared" ref="AA90:AA92" si="90">SUBTOTAL(9,V90:Z90)</f>
        <v>7</v>
      </c>
    </row>
    <row r="91" spans="1:27">
      <c r="A91" s="48"/>
      <c r="B91" s="48" t="s">
        <v>36</v>
      </c>
      <c r="C91" s="49"/>
      <c r="D91" s="49">
        <v>1</v>
      </c>
      <c r="E91" s="49"/>
      <c r="F91" s="49"/>
      <c r="G91" s="49"/>
      <c r="H91" s="49"/>
      <c r="I91" s="49"/>
      <c r="J91" s="49">
        <v>1</v>
      </c>
      <c r="K91" s="49">
        <f t="shared" si="87"/>
        <v>2</v>
      </c>
      <c r="L91" s="49"/>
      <c r="M91" s="49"/>
      <c r="N91" s="49"/>
      <c r="O91" s="49"/>
      <c r="P91" s="49"/>
      <c r="Q91" s="49"/>
      <c r="R91" s="49"/>
      <c r="S91" s="49"/>
      <c r="T91" s="49">
        <f t="shared" si="88"/>
        <v>0</v>
      </c>
      <c r="U91" s="49">
        <f t="shared" si="89"/>
        <v>2</v>
      </c>
      <c r="V91" s="49"/>
      <c r="W91" s="49"/>
      <c r="X91" s="49"/>
      <c r="Y91" s="49"/>
      <c r="Z91" s="49"/>
      <c r="AA91" s="49">
        <f t="shared" si="90"/>
        <v>0</v>
      </c>
    </row>
    <row r="92" spans="1:27">
      <c r="A92" s="48"/>
      <c r="B92" s="48" t="s">
        <v>5</v>
      </c>
      <c r="C92" s="49"/>
      <c r="D92" s="49">
        <v>3</v>
      </c>
      <c r="E92" s="49">
        <v>1</v>
      </c>
      <c r="F92" s="49"/>
      <c r="G92" s="49"/>
      <c r="H92" s="49">
        <v>1</v>
      </c>
      <c r="I92" s="49"/>
      <c r="J92" s="49">
        <v>1</v>
      </c>
      <c r="K92" s="49">
        <f t="shared" si="87"/>
        <v>6</v>
      </c>
      <c r="L92" s="49"/>
      <c r="M92" s="49"/>
      <c r="N92" s="49"/>
      <c r="O92" s="49"/>
      <c r="P92" s="49"/>
      <c r="Q92" s="49"/>
      <c r="R92" s="49"/>
      <c r="S92" s="49"/>
      <c r="T92" s="49">
        <f t="shared" si="88"/>
        <v>0</v>
      </c>
      <c r="U92" s="49">
        <f t="shared" si="89"/>
        <v>6</v>
      </c>
      <c r="V92" s="49"/>
      <c r="W92" s="49"/>
      <c r="X92" s="49"/>
      <c r="Y92" s="49"/>
      <c r="Z92" s="49">
        <v>1</v>
      </c>
      <c r="AA92" s="49">
        <f t="shared" si="90"/>
        <v>1</v>
      </c>
    </row>
    <row r="93" spans="1:27" ht="37.5">
      <c r="A93" s="50" t="s">
        <v>11</v>
      </c>
      <c r="B93" s="13" t="s">
        <v>87</v>
      </c>
      <c r="C93" s="31">
        <f t="shared" ref="C93:AA93" si="91">SUM(C94:C97)</f>
        <v>5</v>
      </c>
      <c r="D93" s="31">
        <f t="shared" si="91"/>
        <v>10</v>
      </c>
      <c r="E93" s="31">
        <f t="shared" si="91"/>
        <v>17</v>
      </c>
      <c r="F93" s="31">
        <f t="shared" si="91"/>
        <v>13</v>
      </c>
      <c r="G93" s="31">
        <f t="shared" si="91"/>
        <v>0</v>
      </c>
      <c r="H93" s="31">
        <f t="shared" si="91"/>
        <v>0</v>
      </c>
      <c r="I93" s="31">
        <f t="shared" si="91"/>
        <v>7</v>
      </c>
      <c r="J93" s="31">
        <f t="shared" si="91"/>
        <v>7</v>
      </c>
      <c r="K93" s="31">
        <f t="shared" si="91"/>
        <v>59</v>
      </c>
      <c r="L93" s="31">
        <f t="shared" si="91"/>
        <v>0</v>
      </c>
      <c r="M93" s="31">
        <f t="shared" si="91"/>
        <v>0</v>
      </c>
      <c r="N93" s="31">
        <f t="shared" si="91"/>
        <v>0</v>
      </c>
      <c r="O93" s="31">
        <f t="shared" si="91"/>
        <v>1</v>
      </c>
      <c r="P93" s="31">
        <f t="shared" si="91"/>
        <v>0</v>
      </c>
      <c r="Q93" s="31">
        <f t="shared" si="91"/>
        <v>0</v>
      </c>
      <c r="R93" s="31">
        <f t="shared" si="91"/>
        <v>0</v>
      </c>
      <c r="S93" s="31">
        <f t="shared" si="91"/>
        <v>1</v>
      </c>
      <c r="T93" s="31">
        <f t="shared" si="91"/>
        <v>2</v>
      </c>
      <c r="U93" s="31">
        <f t="shared" si="91"/>
        <v>61</v>
      </c>
      <c r="V93" s="31">
        <f t="shared" si="91"/>
        <v>0</v>
      </c>
      <c r="W93" s="31">
        <f t="shared" si="91"/>
        <v>0</v>
      </c>
      <c r="X93" s="31">
        <f t="shared" si="91"/>
        <v>4</v>
      </c>
      <c r="Y93" s="31">
        <f t="shared" si="91"/>
        <v>1</v>
      </c>
      <c r="Z93" s="31">
        <f t="shared" si="91"/>
        <v>0</v>
      </c>
      <c r="AA93" s="31">
        <f t="shared" si="91"/>
        <v>5</v>
      </c>
    </row>
    <row r="94" spans="1:27">
      <c r="A94" s="48"/>
      <c r="B94" s="48" t="s">
        <v>10</v>
      </c>
      <c r="C94" s="49">
        <v>5</v>
      </c>
      <c r="D94" s="49">
        <v>10</v>
      </c>
      <c r="E94" s="49">
        <v>7</v>
      </c>
      <c r="F94" s="49">
        <v>3</v>
      </c>
      <c r="G94" s="49"/>
      <c r="H94" s="49"/>
      <c r="I94" s="49">
        <v>1</v>
      </c>
      <c r="J94" s="49"/>
      <c r="K94" s="49">
        <f t="shared" ref="K94:K97" si="92">SUBTOTAL(9,C94:J94)</f>
        <v>26</v>
      </c>
      <c r="L94" s="49"/>
      <c r="M94" s="49"/>
      <c r="N94" s="49"/>
      <c r="O94" s="49">
        <v>1</v>
      </c>
      <c r="P94" s="49"/>
      <c r="Q94" s="49"/>
      <c r="R94" s="49"/>
      <c r="S94" s="49"/>
      <c r="T94" s="49">
        <f t="shared" ref="T94:T97" si="93">SUBTOTAL(9,L94:S94)</f>
        <v>1</v>
      </c>
      <c r="U94" s="49">
        <f t="shared" ref="U94:U97" si="94">K94+T94</f>
        <v>27</v>
      </c>
      <c r="V94" s="49"/>
      <c r="W94" s="49"/>
      <c r="X94" s="49">
        <v>3</v>
      </c>
      <c r="Y94" s="49">
        <v>1</v>
      </c>
      <c r="Z94" s="49"/>
      <c r="AA94" s="49">
        <f t="shared" ref="AA94:AA97" si="95">SUBTOTAL(9,V94:Z94)</f>
        <v>4</v>
      </c>
    </row>
    <row r="95" spans="1:27">
      <c r="A95" s="48"/>
      <c r="B95" s="48" t="s">
        <v>4</v>
      </c>
      <c r="C95" s="49"/>
      <c r="D95" s="49"/>
      <c r="E95" s="49">
        <v>10</v>
      </c>
      <c r="F95" s="49">
        <v>9</v>
      </c>
      <c r="G95" s="49"/>
      <c r="H95" s="49"/>
      <c r="I95" s="49">
        <v>1</v>
      </c>
      <c r="J95" s="49">
        <v>6</v>
      </c>
      <c r="K95" s="49">
        <f t="shared" si="92"/>
        <v>26</v>
      </c>
      <c r="L95" s="49"/>
      <c r="M95" s="49"/>
      <c r="N95" s="49"/>
      <c r="O95" s="49"/>
      <c r="P95" s="49"/>
      <c r="Q95" s="49"/>
      <c r="R95" s="49"/>
      <c r="S95" s="49"/>
      <c r="T95" s="49">
        <f t="shared" si="93"/>
        <v>0</v>
      </c>
      <c r="U95" s="49">
        <f t="shared" si="94"/>
        <v>26</v>
      </c>
      <c r="V95" s="49"/>
      <c r="W95" s="49"/>
      <c r="X95" s="49"/>
      <c r="Y95" s="49"/>
      <c r="Z95" s="49"/>
      <c r="AA95" s="49">
        <f t="shared" si="95"/>
        <v>0</v>
      </c>
    </row>
    <row r="96" spans="1:27">
      <c r="A96" s="48"/>
      <c r="B96" s="48" t="s">
        <v>36</v>
      </c>
      <c r="C96" s="49"/>
      <c r="D96" s="49"/>
      <c r="E96" s="49"/>
      <c r="F96" s="49">
        <v>1</v>
      </c>
      <c r="G96" s="49"/>
      <c r="H96" s="49"/>
      <c r="I96" s="49"/>
      <c r="J96" s="49"/>
      <c r="K96" s="49">
        <f t="shared" si="92"/>
        <v>1</v>
      </c>
      <c r="L96" s="49"/>
      <c r="M96" s="49"/>
      <c r="N96" s="49"/>
      <c r="O96" s="49"/>
      <c r="P96" s="49"/>
      <c r="Q96" s="49"/>
      <c r="R96" s="49"/>
      <c r="S96" s="49">
        <v>1</v>
      </c>
      <c r="T96" s="49">
        <f t="shared" si="93"/>
        <v>1</v>
      </c>
      <c r="U96" s="49">
        <f t="shared" si="94"/>
        <v>2</v>
      </c>
      <c r="V96" s="49"/>
      <c r="W96" s="49"/>
      <c r="X96" s="49"/>
      <c r="Y96" s="49"/>
      <c r="Z96" s="49"/>
      <c r="AA96" s="49">
        <f t="shared" si="95"/>
        <v>0</v>
      </c>
    </row>
    <row r="97" spans="1:27">
      <c r="A97" s="48"/>
      <c r="B97" s="48" t="s">
        <v>5</v>
      </c>
      <c r="C97" s="49"/>
      <c r="D97" s="49"/>
      <c r="E97" s="49"/>
      <c r="F97" s="49"/>
      <c r="G97" s="49"/>
      <c r="H97" s="49"/>
      <c r="I97" s="49">
        <v>5</v>
      </c>
      <c r="J97" s="49">
        <v>1</v>
      </c>
      <c r="K97" s="49">
        <f t="shared" si="92"/>
        <v>6</v>
      </c>
      <c r="L97" s="49"/>
      <c r="M97" s="49"/>
      <c r="N97" s="49"/>
      <c r="O97" s="49"/>
      <c r="P97" s="49"/>
      <c r="Q97" s="49"/>
      <c r="R97" s="49"/>
      <c r="S97" s="49"/>
      <c r="T97" s="49">
        <f t="shared" si="93"/>
        <v>0</v>
      </c>
      <c r="U97" s="49">
        <f t="shared" si="94"/>
        <v>6</v>
      </c>
      <c r="V97" s="49"/>
      <c r="W97" s="49"/>
      <c r="X97" s="49">
        <v>1</v>
      </c>
      <c r="Y97" s="49"/>
      <c r="Z97" s="49"/>
      <c r="AA97" s="49">
        <f t="shared" si="95"/>
        <v>1</v>
      </c>
    </row>
    <row r="98" spans="1:27">
      <c r="A98" s="50" t="s">
        <v>43</v>
      </c>
      <c r="B98" s="13" t="s">
        <v>87</v>
      </c>
      <c r="C98" s="31">
        <f t="shared" ref="C98:AA98" si="96">SUM(C99:C102)</f>
        <v>9</v>
      </c>
      <c r="D98" s="31">
        <f t="shared" si="96"/>
        <v>5</v>
      </c>
      <c r="E98" s="31">
        <f t="shared" si="96"/>
        <v>13</v>
      </c>
      <c r="F98" s="31">
        <f t="shared" si="96"/>
        <v>16</v>
      </c>
      <c r="G98" s="31">
        <f t="shared" si="96"/>
        <v>0</v>
      </c>
      <c r="H98" s="31">
        <f t="shared" si="96"/>
        <v>0</v>
      </c>
      <c r="I98" s="31">
        <f t="shared" si="96"/>
        <v>5</v>
      </c>
      <c r="J98" s="31">
        <f t="shared" si="96"/>
        <v>2</v>
      </c>
      <c r="K98" s="31">
        <f t="shared" si="96"/>
        <v>50</v>
      </c>
      <c r="L98" s="31">
        <f t="shared" si="96"/>
        <v>0</v>
      </c>
      <c r="M98" s="31">
        <f t="shared" si="96"/>
        <v>0</v>
      </c>
      <c r="N98" s="31">
        <f t="shared" si="96"/>
        <v>0</v>
      </c>
      <c r="O98" s="31">
        <f t="shared" si="96"/>
        <v>0</v>
      </c>
      <c r="P98" s="31">
        <f t="shared" si="96"/>
        <v>0</v>
      </c>
      <c r="Q98" s="31">
        <f t="shared" si="96"/>
        <v>0</v>
      </c>
      <c r="R98" s="31">
        <f t="shared" si="96"/>
        <v>0</v>
      </c>
      <c r="S98" s="31">
        <f t="shared" si="96"/>
        <v>1</v>
      </c>
      <c r="T98" s="31">
        <f t="shared" si="96"/>
        <v>1</v>
      </c>
      <c r="U98" s="31">
        <f t="shared" si="96"/>
        <v>51</v>
      </c>
      <c r="V98" s="31">
        <f t="shared" si="96"/>
        <v>0</v>
      </c>
      <c r="W98" s="31">
        <f t="shared" si="96"/>
        <v>1</v>
      </c>
      <c r="X98" s="31">
        <f t="shared" si="96"/>
        <v>0</v>
      </c>
      <c r="Y98" s="31">
        <f t="shared" si="96"/>
        <v>1</v>
      </c>
      <c r="Z98" s="31">
        <f t="shared" si="96"/>
        <v>2</v>
      </c>
      <c r="AA98" s="31">
        <f t="shared" si="96"/>
        <v>4</v>
      </c>
    </row>
    <row r="99" spans="1:27">
      <c r="A99" s="48"/>
      <c r="B99" s="48" t="s">
        <v>10</v>
      </c>
      <c r="C99" s="49">
        <v>9</v>
      </c>
      <c r="D99" s="49">
        <v>3</v>
      </c>
      <c r="E99" s="49"/>
      <c r="F99" s="49">
        <v>1</v>
      </c>
      <c r="G99" s="49"/>
      <c r="H99" s="49"/>
      <c r="I99" s="49"/>
      <c r="J99" s="49"/>
      <c r="K99" s="49">
        <f t="shared" ref="K99:K102" si="97">SUBTOTAL(9,C99:J99)</f>
        <v>13</v>
      </c>
      <c r="L99" s="49"/>
      <c r="M99" s="49"/>
      <c r="N99" s="49"/>
      <c r="O99" s="49"/>
      <c r="P99" s="49"/>
      <c r="Q99" s="49"/>
      <c r="R99" s="49"/>
      <c r="S99" s="49"/>
      <c r="T99" s="49">
        <f t="shared" ref="T99:T102" si="98">SUBTOTAL(9,L99:S99)</f>
        <v>0</v>
      </c>
      <c r="U99" s="49">
        <f t="shared" ref="U99:U102" si="99">K99+T99</f>
        <v>13</v>
      </c>
      <c r="V99" s="49"/>
      <c r="W99" s="49">
        <v>1</v>
      </c>
      <c r="X99" s="49"/>
      <c r="Y99" s="49">
        <v>1</v>
      </c>
      <c r="Z99" s="49">
        <v>1</v>
      </c>
      <c r="AA99" s="49">
        <f t="shared" ref="AA99:AA102" si="100">SUBTOTAL(9,V99:Z99)</f>
        <v>3</v>
      </c>
    </row>
    <row r="100" spans="1:27">
      <c r="A100" s="48"/>
      <c r="B100" s="48" t="s">
        <v>4</v>
      </c>
      <c r="C100" s="49"/>
      <c r="D100" s="49"/>
      <c r="E100" s="49">
        <v>13</v>
      </c>
      <c r="F100" s="49">
        <v>14</v>
      </c>
      <c r="G100" s="49"/>
      <c r="H100" s="49"/>
      <c r="I100" s="49"/>
      <c r="J100" s="49">
        <v>2</v>
      </c>
      <c r="K100" s="49">
        <f t="shared" si="97"/>
        <v>29</v>
      </c>
      <c r="L100" s="49"/>
      <c r="M100" s="49"/>
      <c r="N100" s="49"/>
      <c r="O100" s="49"/>
      <c r="P100" s="49"/>
      <c r="Q100" s="49"/>
      <c r="R100" s="49"/>
      <c r="S100" s="49">
        <v>1</v>
      </c>
      <c r="T100" s="49">
        <f t="shared" si="98"/>
        <v>1</v>
      </c>
      <c r="U100" s="49">
        <f t="shared" si="99"/>
        <v>30</v>
      </c>
      <c r="V100" s="49"/>
      <c r="W100" s="49"/>
      <c r="X100" s="49"/>
      <c r="Y100" s="49"/>
      <c r="Z100" s="49"/>
      <c r="AA100" s="49">
        <f t="shared" si="100"/>
        <v>0</v>
      </c>
    </row>
    <row r="101" spans="1:27">
      <c r="A101" s="48"/>
      <c r="B101" s="48" t="s">
        <v>36</v>
      </c>
      <c r="C101" s="49"/>
      <c r="D101" s="49">
        <v>1</v>
      </c>
      <c r="E101" s="49"/>
      <c r="F101" s="49"/>
      <c r="G101" s="49"/>
      <c r="H101" s="49"/>
      <c r="I101" s="49">
        <v>1</v>
      </c>
      <c r="J101" s="49"/>
      <c r="K101" s="49">
        <f t="shared" si="97"/>
        <v>2</v>
      </c>
      <c r="L101" s="49"/>
      <c r="M101" s="49"/>
      <c r="N101" s="49"/>
      <c r="O101" s="49"/>
      <c r="P101" s="49"/>
      <c r="Q101" s="49"/>
      <c r="R101" s="49"/>
      <c r="S101" s="49"/>
      <c r="T101" s="49">
        <f t="shared" si="98"/>
        <v>0</v>
      </c>
      <c r="U101" s="49">
        <f t="shared" si="99"/>
        <v>2</v>
      </c>
      <c r="V101" s="49"/>
      <c r="W101" s="49"/>
      <c r="X101" s="49"/>
      <c r="Y101" s="49"/>
      <c r="Z101" s="49">
        <v>1</v>
      </c>
      <c r="AA101" s="49">
        <f t="shared" si="100"/>
        <v>1</v>
      </c>
    </row>
    <row r="102" spans="1:27">
      <c r="A102" s="48"/>
      <c r="B102" s="48" t="s">
        <v>5</v>
      </c>
      <c r="C102" s="49"/>
      <c r="D102" s="49">
        <v>1</v>
      </c>
      <c r="E102" s="49"/>
      <c r="F102" s="49">
        <v>1</v>
      </c>
      <c r="G102" s="49"/>
      <c r="H102" s="49"/>
      <c r="I102" s="49">
        <v>4</v>
      </c>
      <c r="J102" s="49"/>
      <c r="K102" s="49">
        <f t="shared" si="97"/>
        <v>6</v>
      </c>
      <c r="L102" s="49"/>
      <c r="M102" s="49"/>
      <c r="N102" s="49"/>
      <c r="O102" s="49"/>
      <c r="P102" s="49"/>
      <c r="Q102" s="49"/>
      <c r="R102" s="49"/>
      <c r="S102" s="49"/>
      <c r="T102" s="49">
        <f t="shared" si="98"/>
        <v>0</v>
      </c>
      <c r="U102" s="49">
        <f t="shared" si="99"/>
        <v>6</v>
      </c>
      <c r="V102" s="49"/>
      <c r="W102" s="49"/>
      <c r="X102" s="49"/>
      <c r="Y102" s="49"/>
      <c r="Z102" s="49"/>
      <c r="AA102" s="49">
        <f t="shared" si="100"/>
        <v>0</v>
      </c>
    </row>
    <row r="103" spans="1:27">
      <c r="A103" s="13" t="s">
        <v>27</v>
      </c>
      <c r="B103" s="13" t="s">
        <v>87</v>
      </c>
      <c r="C103" s="31">
        <f t="shared" ref="C103:AA103" si="101">SUM(C104:C107)</f>
        <v>4</v>
      </c>
      <c r="D103" s="31">
        <f t="shared" si="101"/>
        <v>9</v>
      </c>
      <c r="E103" s="31">
        <f t="shared" si="101"/>
        <v>23</v>
      </c>
      <c r="F103" s="31">
        <f t="shared" si="101"/>
        <v>16</v>
      </c>
      <c r="G103" s="31">
        <f t="shared" si="101"/>
        <v>1</v>
      </c>
      <c r="H103" s="31">
        <f t="shared" si="101"/>
        <v>0</v>
      </c>
      <c r="I103" s="31">
        <f t="shared" si="101"/>
        <v>4</v>
      </c>
      <c r="J103" s="31">
        <f t="shared" si="101"/>
        <v>2</v>
      </c>
      <c r="K103" s="31">
        <f t="shared" si="101"/>
        <v>59</v>
      </c>
      <c r="L103" s="31">
        <f t="shared" si="101"/>
        <v>0</v>
      </c>
      <c r="M103" s="31">
        <f t="shared" si="101"/>
        <v>0</v>
      </c>
      <c r="N103" s="31">
        <f t="shared" si="101"/>
        <v>1</v>
      </c>
      <c r="O103" s="31">
        <f t="shared" si="101"/>
        <v>0</v>
      </c>
      <c r="P103" s="31">
        <f t="shared" si="101"/>
        <v>0</v>
      </c>
      <c r="Q103" s="31">
        <f t="shared" si="101"/>
        <v>0</v>
      </c>
      <c r="R103" s="31">
        <f t="shared" si="101"/>
        <v>1</v>
      </c>
      <c r="S103" s="31">
        <f t="shared" si="101"/>
        <v>0</v>
      </c>
      <c r="T103" s="31">
        <f t="shared" si="101"/>
        <v>2</v>
      </c>
      <c r="U103" s="31">
        <f t="shared" si="101"/>
        <v>61</v>
      </c>
      <c r="V103" s="31">
        <f t="shared" si="101"/>
        <v>2</v>
      </c>
      <c r="W103" s="31">
        <f t="shared" si="101"/>
        <v>2</v>
      </c>
      <c r="X103" s="31">
        <f t="shared" si="101"/>
        <v>1</v>
      </c>
      <c r="Y103" s="31">
        <f t="shared" si="101"/>
        <v>0</v>
      </c>
      <c r="Z103" s="31">
        <f t="shared" si="101"/>
        <v>1</v>
      </c>
      <c r="AA103" s="31">
        <f t="shared" si="101"/>
        <v>6</v>
      </c>
    </row>
    <row r="104" spans="1:27">
      <c r="A104" s="48"/>
      <c r="B104" s="48" t="s">
        <v>10</v>
      </c>
      <c r="C104" s="49">
        <v>4</v>
      </c>
      <c r="D104" s="49">
        <v>7</v>
      </c>
      <c r="E104" s="49">
        <v>4</v>
      </c>
      <c r="F104" s="49">
        <v>1</v>
      </c>
      <c r="G104" s="49"/>
      <c r="H104" s="49"/>
      <c r="I104" s="49">
        <v>2</v>
      </c>
      <c r="J104" s="49"/>
      <c r="K104" s="49">
        <f t="shared" ref="K104:K107" si="102">SUBTOTAL(9,C104:J104)</f>
        <v>18</v>
      </c>
      <c r="L104" s="49"/>
      <c r="M104" s="49"/>
      <c r="N104" s="49">
        <v>1</v>
      </c>
      <c r="O104" s="49"/>
      <c r="P104" s="49"/>
      <c r="Q104" s="49"/>
      <c r="R104" s="49"/>
      <c r="S104" s="49"/>
      <c r="T104" s="49">
        <f t="shared" ref="T104:T107" si="103">SUBTOTAL(9,L104:S104)</f>
        <v>1</v>
      </c>
      <c r="U104" s="49">
        <f t="shared" ref="U104:U107" si="104">K104+T104</f>
        <v>19</v>
      </c>
      <c r="V104" s="49">
        <v>2</v>
      </c>
      <c r="W104" s="49">
        <v>2</v>
      </c>
      <c r="X104" s="49">
        <v>1</v>
      </c>
      <c r="Y104" s="49"/>
      <c r="Z104" s="49">
        <v>1</v>
      </c>
      <c r="AA104" s="49">
        <f t="shared" ref="AA104:AA107" si="105">SUBTOTAL(9,V104:Z104)</f>
        <v>6</v>
      </c>
    </row>
    <row r="105" spans="1:27">
      <c r="A105" s="48"/>
      <c r="B105" s="48" t="s">
        <v>4</v>
      </c>
      <c r="C105" s="49"/>
      <c r="D105" s="49"/>
      <c r="E105" s="49">
        <v>19</v>
      </c>
      <c r="F105" s="49">
        <v>15</v>
      </c>
      <c r="G105" s="49"/>
      <c r="H105" s="49"/>
      <c r="I105" s="49"/>
      <c r="J105" s="49"/>
      <c r="K105" s="49">
        <f t="shared" si="102"/>
        <v>34</v>
      </c>
      <c r="L105" s="49"/>
      <c r="M105" s="49"/>
      <c r="N105" s="49"/>
      <c r="O105" s="49"/>
      <c r="P105" s="49"/>
      <c r="Q105" s="49"/>
      <c r="R105" s="49"/>
      <c r="S105" s="49"/>
      <c r="T105" s="49">
        <f t="shared" si="103"/>
        <v>0</v>
      </c>
      <c r="U105" s="49">
        <f t="shared" si="104"/>
        <v>34</v>
      </c>
      <c r="V105" s="49"/>
      <c r="W105" s="49"/>
      <c r="X105" s="49"/>
      <c r="Y105" s="49"/>
      <c r="Z105" s="49"/>
      <c r="AA105" s="49">
        <f t="shared" si="105"/>
        <v>0</v>
      </c>
    </row>
    <row r="106" spans="1:27">
      <c r="A106" s="48"/>
      <c r="B106" s="48" t="s">
        <v>36</v>
      </c>
      <c r="C106" s="49"/>
      <c r="D106" s="49">
        <v>1</v>
      </c>
      <c r="E106" s="49"/>
      <c r="F106" s="49"/>
      <c r="G106" s="49"/>
      <c r="H106" s="49"/>
      <c r="I106" s="49"/>
      <c r="J106" s="49">
        <v>1</v>
      </c>
      <c r="K106" s="49">
        <f t="shared" si="102"/>
        <v>2</v>
      </c>
      <c r="L106" s="49"/>
      <c r="M106" s="49"/>
      <c r="N106" s="49"/>
      <c r="O106" s="49"/>
      <c r="P106" s="49"/>
      <c r="Q106" s="49"/>
      <c r="R106" s="49"/>
      <c r="S106" s="49"/>
      <c r="T106" s="49">
        <f t="shared" si="103"/>
        <v>0</v>
      </c>
      <c r="U106" s="49">
        <f t="shared" si="104"/>
        <v>2</v>
      </c>
      <c r="V106" s="49"/>
      <c r="W106" s="49"/>
      <c r="X106" s="49"/>
      <c r="Y106" s="49"/>
      <c r="Z106" s="49"/>
      <c r="AA106" s="49">
        <f t="shared" si="105"/>
        <v>0</v>
      </c>
    </row>
    <row r="107" spans="1:27">
      <c r="A107" s="48"/>
      <c r="B107" s="48" t="s">
        <v>5</v>
      </c>
      <c r="C107" s="49"/>
      <c r="D107" s="49">
        <v>1</v>
      </c>
      <c r="E107" s="49"/>
      <c r="F107" s="49"/>
      <c r="G107" s="49">
        <v>1</v>
      </c>
      <c r="H107" s="49"/>
      <c r="I107" s="49">
        <v>2</v>
      </c>
      <c r="J107" s="49">
        <v>1</v>
      </c>
      <c r="K107" s="49">
        <f t="shared" si="102"/>
        <v>5</v>
      </c>
      <c r="L107" s="49"/>
      <c r="M107" s="49"/>
      <c r="N107" s="49"/>
      <c r="O107" s="49"/>
      <c r="P107" s="49"/>
      <c r="Q107" s="49"/>
      <c r="R107" s="49">
        <v>1</v>
      </c>
      <c r="S107" s="49"/>
      <c r="T107" s="49">
        <f t="shared" si="103"/>
        <v>1</v>
      </c>
      <c r="U107" s="49">
        <f t="shared" si="104"/>
        <v>6</v>
      </c>
      <c r="V107" s="49"/>
      <c r="W107" s="49"/>
      <c r="X107" s="49"/>
      <c r="Y107" s="49"/>
      <c r="Z107" s="49"/>
      <c r="AA107" s="49">
        <f t="shared" si="105"/>
        <v>0</v>
      </c>
    </row>
    <row r="108" spans="1:27">
      <c r="A108" s="13" t="s">
        <v>28</v>
      </c>
      <c r="B108" s="13" t="s">
        <v>87</v>
      </c>
      <c r="C108" s="31">
        <f t="shared" ref="C108:AA108" si="106">SUM(C109:C112)</f>
        <v>19</v>
      </c>
      <c r="D108" s="31">
        <f t="shared" si="106"/>
        <v>13</v>
      </c>
      <c r="E108" s="31">
        <f t="shared" si="106"/>
        <v>56</v>
      </c>
      <c r="F108" s="31">
        <f t="shared" si="106"/>
        <v>35</v>
      </c>
      <c r="G108" s="31">
        <f t="shared" si="106"/>
        <v>0</v>
      </c>
      <c r="H108" s="31">
        <f t="shared" si="106"/>
        <v>0</v>
      </c>
      <c r="I108" s="31">
        <f t="shared" si="106"/>
        <v>8</v>
      </c>
      <c r="J108" s="31">
        <f t="shared" si="106"/>
        <v>15</v>
      </c>
      <c r="K108" s="31">
        <f t="shared" si="106"/>
        <v>146</v>
      </c>
      <c r="L108" s="31">
        <f t="shared" si="106"/>
        <v>0</v>
      </c>
      <c r="M108" s="31">
        <f t="shared" si="106"/>
        <v>0</v>
      </c>
      <c r="N108" s="31">
        <f t="shared" si="106"/>
        <v>1</v>
      </c>
      <c r="O108" s="31">
        <f t="shared" si="106"/>
        <v>0</v>
      </c>
      <c r="P108" s="31">
        <f t="shared" si="106"/>
        <v>0</v>
      </c>
      <c r="Q108" s="31">
        <f t="shared" si="106"/>
        <v>0</v>
      </c>
      <c r="R108" s="31">
        <f t="shared" si="106"/>
        <v>0</v>
      </c>
      <c r="S108" s="31">
        <f t="shared" si="106"/>
        <v>3</v>
      </c>
      <c r="T108" s="31">
        <f t="shared" si="106"/>
        <v>4</v>
      </c>
      <c r="U108" s="31">
        <f t="shared" si="106"/>
        <v>150</v>
      </c>
      <c r="V108" s="31">
        <f t="shared" si="106"/>
        <v>0</v>
      </c>
      <c r="W108" s="31">
        <f t="shared" si="106"/>
        <v>1</v>
      </c>
      <c r="X108" s="31">
        <f t="shared" si="106"/>
        <v>6</v>
      </c>
      <c r="Y108" s="31">
        <f t="shared" si="106"/>
        <v>1</v>
      </c>
      <c r="Z108" s="31">
        <f t="shared" si="106"/>
        <v>4</v>
      </c>
      <c r="AA108" s="31">
        <f t="shared" si="106"/>
        <v>12</v>
      </c>
    </row>
    <row r="109" spans="1:27">
      <c r="A109" s="48"/>
      <c r="B109" s="48" t="s">
        <v>10</v>
      </c>
      <c r="C109" s="49">
        <v>19</v>
      </c>
      <c r="D109" s="49">
        <v>9</v>
      </c>
      <c r="E109" s="49">
        <v>17</v>
      </c>
      <c r="F109" s="49">
        <v>3</v>
      </c>
      <c r="G109" s="49"/>
      <c r="H109" s="49"/>
      <c r="I109" s="49">
        <v>1</v>
      </c>
      <c r="J109" s="49"/>
      <c r="K109" s="49">
        <f t="shared" ref="K109:K112" si="107">SUBTOTAL(9,C109:J109)</f>
        <v>49</v>
      </c>
      <c r="L109" s="49"/>
      <c r="M109" s="49"/>
      <c r="N109" s="49">
        <v>1</v>
      </c>
      <c r="O109" s="49"/>
      <c r="P109" s="49"/>
      <c r="Q109" s="49"/>
      <c r="R109" s="49"/>
      <c r="S109" s="49"/>
      <c r="T109" s="49">
        <f t="shared" ref="T109:T112" si="108">SUBTOTAL(9,L109:S109)</f>
        <v>1</v>
      </c>
      <c r="U109" s="49">
        <f t="shared" ref="U109:U112" si="109">K109+T109</f>
        <v>50</v>
      </c>
      <c r="V109" s="49"/>
      <c r="W109" s="49">
        <v>1</v>
      </c>
      <c r="X109" s="49">
        <v>4</v>
      </c>
      <c r="Y109" s="49">
        <v>1</v>
      </c>
      <c r="Z109" s="49">
        <v>3</v>
      </c>
      <c r="AA109" s="49">
        <f t="shared" ref="AA109:AA112" si="110">SUBTOTAL(9,V109:Z109)</f>
        <v>9</v>
      </c>
    </row>
    <row r="110" spans="1:27">
      <c r="A110" s="48"/>
      <c r="B110" s="48" t="s">
        <v>4</v>
      </c>
      <c r="C110" s="49"/>
      <c r="D110" s="49"/>
      <c r="E110" s="49">
        <v>39</v>
      </c>
      <c r="F110" s="49">
        <v>32</v>
      </c>
      <c r="G110" s="49"/>
      <c r="H110" s="49"/>
      <c r="I110" s="49"/>
      <c r="J110" s="49">
        <v>12</v>
      </c>
      <c r="K110" s="49">
        <f t="shared" si="107"/>
        <v>83</v>
      </c>
      <c r="L110" s="49"/>
      <c r="M110" s="49"/>
      <c r="N110" s="49"/>
      <c r="O110" s="49"/>
      <c r="P110" s="49"/>
      <c r="Q110" s="49"/>
      <c r="R110" s="49"/>
      <c r="S110" s="49"/>
      <c r="T110" s="49">
        <f t="shared" si="108"/>
        <v>0</v>
      </c>
      <c r="U110" s="49">
        <f t="shared" si="109"/>
        <v>83</v>
      </c>
      <c r="V110" s="49"/>
      <c r="W110" s="49"/>
      <c r="X110" s="49"/>
      <c r="Y110" s="49"/>
      <c r="Z110" s="49"/>
      <c r="AA110" s="49">
        <f t="shared" si="110"/>
        <v>0</v>
      </c>
    </row>
    <row r="111" spans="1:27">
      <c r="A111" s="48"/>
      <c r="B111" s="48" t="s">
        <v>36</v>
      </c>
      <c r="C111" s="49"/>
      <c r="D111" s="49">
        <v>1</v>
      </c>
      <c r="E111" s="49"/>
      <c r="F111" s="49"/>
      <c r="G111" s="49"/>
      <c r="H111" s="49"/>
      <c r="I111" s="49"/>
      <c r="J111" s="49">
        <v>3</v>
      </c>
      <c r="K111" s="49">
        <f t="shared" si="107"/>
        <v>4</v>
      </c>
      <c r="L111" s="49"/>
      <c r="M111" s="49"/>
      <c r="N111" s="49"/>
      <c r="O111" s="49"/>
      <c r="P111" s="49"/>
      <c r="Q111" s="49"/>
      <c r="R111" s="49"/>
      <c r="S111" s="49"/>
      <c r="T111" s="49">
        <f t="shared" si="108"/>
        <v>0</v>
      </c>
      <c r="U111" s="49">
        <f t="shared" si="109"/>
        <v>4</v>
      </c>
      <c r="V111" s="49"/>
      <c r="W111" s="49"/>
      <c r="X111" s="49">
        <v>1</v>
      </c>
      <c r="Y111" s="49"/>
      <c r="Z111" s="49"/>
      <c r="AA111" s="49">
        <f t="shared" si="110"/>
        <v>1</v>
      </c>
    </row>
    <row r="112" spans="1:27">
      <c r="A112" s="48"/>
      <c r="B112" s="48" t="s">
        <v>5</v>
      </c>
      <c r="C112" s="49"/>
      <c r="D112" s="49">
        <v>3</v>
      </c>
      <c r="E112" s="49"/>
      <c r="F112" s="49"/>
      <c r="G112" s="49"/>
      <c r="H112" s="49"/>
      <c r="I112" s="49">
        <v>7</v>
      </c>
      <c r="J112" s="49"/>
      <c r="K112" s="49">
        <f t="shared" si="107"/>
        <v>10</v>
      </c>
      <c r="L112" s="49"/>
      <c r="M112" s="49"/>
      <c r="N112" s="49"/>
      <c r="O112" s="49"/>
      <c r="P112" s="49"/>
      <c r="Q112" s="49"/>
      <c r="R112" s="49"/>
      <c r="S112" s="49">
        <v>3</v>
      </c>
      <c r="T112" s="49">
        <f t="shared" si="108"/>
        <v>3</v>
      </c>
      <c r="U112" s="49">
        <f t="shared" si="109"/>
        <v>13</v>
      </c>
      <c r="V112" s="49"/>
      <c r="W112" s="49"/>
      <c r="X112" s="49">
        <v>1</v>
      </c>
      <c r="Y112" s="49"/>
      <c r="Z112" s="49">
        <v>1</v>
      </c>
      <c r="AA112" s="49">
        <f t="shared" si="110"/>
        <v>2</v>
      </c>
    </row>
    <row r="113" spans="1:27">
      <c r="A113" s="44" t="s">
        <v>2</v>
      </c>
      <c r="B113" s="44" t="s">
        <v>87</v>
      </c>
      <c r="C113" s="45">
        <f t="shared" ref="C113:AA113" si="111">C114+C118+C121+C125+C128+C132+C136+C139+C143+C146+C150+C153+C156+C161+C164+C168+C172+C176+C180</f>
        <v>21</v>
      </c>
      <c r="D113" s="45">
        <f t="shared" si="111"/>
        <v>859</v>
      </c>
      <c r="E113" s="45">
        <f t="shared" si="111"/>
        <v>569</v>
      </c>
      <c r="F113" s="45">
        <f t="shared" si="111"/>
        <v>793</v>
      </c>
      <c r="G113" s="45">
        <f t="shared" si="111"/>
        <v>75</v>
      </c>
      <c r="H113" s="45">
        <f t="shared" si="111"/>
        <v>62</v>
      </c>
      <c r="I113" s="45">
        <f t="shared" si="111"/>
        <v>657</v>
      </c>
      <c r="J113" s="45">
        <f t="shared" si="111"/>
        <v>155</v>
      </c>
      <c r="K113" s="45">
        <f t="shared" si="111"/>
        <v>3191</v>
      </c>
      <c r="L113" s="45">
        <f t="shared" si="111"/>
        <v>0</v>
      </c>
      <c r="M113" s="45">
        <f t="shared" si="111"/>
        <v>0</v>
      </c>
      <c r="N113" s="45">
        <f t="shared" si="111"/>
        <v>41</v>
      </c>
      <c r="O113" s="45">
        <f t="shared" si="111"/>
        <v>44</v>
      </c>
      <c r="P113" s="45">
        <f t="shared" si="111"/>
        <v>0</v>
      </c>
      <c r="Q113" s="45">
        <f t="shared" si="111"/>
        <v>0</v>
      </c>
      <c r="R113" s="45">
        <f t="shared" si="111"/>
        <v>52</v>
      </c>
      <c r="S113" s="45">
        <f t="shared" si="111"/>
        <v>188</v>
      </c>
      <c r="T113" s="45">
        <f t="shared" si="111"/>
        <v>325</v>
      </c>
      <c r="U113" s="45">
        <f t="shared" si="111"/>
        <v>3516</v>
      </c>
      <c r="V113" s="45">
        <f t="shared" si="111"/>
        <v>28</v>
      </c>
      <c r="W113" s="45">
        <f t="shared" si="111"/>
        <v>27</v>
      </c>
      <c r="X113" s="45">
        <f t="shared" si="111"/>
        <v>27</v>
      </c>
      <c r="Y113" s="45">
        <f t="shared" si="111"/>
        <v>54</v>
      </c>
      <c r="Z113" s="45">
        <f t="shared" si="111"/>
        <v>67</v>
      </c>
      <c r="AA113" s="45">
        <f t="shared" si="111"/>
        <v>203</v>
      </c>
    </row>
    <row r="114" spans="1:27">
      <c r="A114" s="13" t="s">
        <v>40</v>
      </c>
      <c r="B114" s="13" t="s">
        <v>87</v>
      </c>
      <c r="C114" s="31">
        <f t="shared" ref="C114:AA114" si="112">SUM(C115:C117)</f>
        <v>0</v>
      </c>
      <c r="D114" s="31">
        <f t="shared" si="112"/>
        <v>15</v>
      </c>
      <c r="E114" s="31">
        <f t="shared" si="112"/>
        <v>0</v>
      </c>
      <c r="F114" s="31">
        <f t="shared" si="112"/>
        <v>1</v>
      </c>
      <c r="G114" s="31">
        <f t="shared" si="112"/>
        <v>1</v>
      </c>
      <c r="H114" s="31">
        <f t="shared" si="112"/>
        <v>8</v>
      </c>
      <c r="I114" s="31">
        <f t="shared" si="112"/>
        <v>17</v>
      </c>
      <c r="J114" s="31">
        <f t="shared" si="112"/>
        <v>8</v>
      </c>
      <c r="K114" s="31">
        <f t="shared" si="112"/>
        <v>50</v>
      </c>
      <c r="L114" s="31">
        <f t="shared" si="112"/>
        <v>0</v>
      </c>
      <c r="M114" s="31">
        <f t="shared" si="112"/>
        <v>0</v>
      </c>
      <c r="N114" s="31">
        <f t="shared" si="112"/>
        <v>0</v>
      </c>
      <c r="O114" s="31">
        <f t="shared" si="112"/>
        <v>0</v>
      </c>
      <c r="P114" s="31">
        <f t="shared" si="112"/>
        <v>0</v>
      </c>
      <c r="Q114" s="31">
        <f t="shared" si="112"/>
        <v>0</v>
      </c>
      <c r="R114" s="31">
        <f t="shared" si="112"/>
        <v>0</v>
      </c>
      <c r="S114" s="31">
        <f t="shared" si="112"/>
        <v>1</v>
      </c>
      <c r="T114" s="31">
        <f t="shared" si="112"/>
        <v>1</v>
      </c>
      <c r="U114" s="31">
        <f t="shared" si="112"/>
        <v>51</v>
      </c>
      <c r="V114" s="31">
        <f t="shared" si="112"/>
        <v>0</v>
      </c>
      <c r="W114" s="31">
        <f t="shared" si="112"/>
        <v>2</v>
      </c>
      <c r="X114" s="31">
        <f t="shared" si="112"/>
        <v>0</v>
      </c>
      <c r="Y114" s="31">
        <f t="shared" si="112"/>
        <v>1</v>
      </c>
      <c r="Z114" s="31">
        <f t="shared" si="112"/>
        <v>1</v>
      </c>
      <c r="AA114" s="31">
        <f t="shared" si="112"/>
        <v>4</v>
      </c>
    </row>
    <row r="115" spans="1:27">
      <c r="A115" s="48"/>
      <c r="B115" s="48" t="s">
        <v>4</v>
      </c>
      <c r="C115" s="49"/>
      <c r="D115" s="49">
        <v>2</v>
      </c>
      <c r="E115" s="49"/>
      <c r="F115" s="49"/>
      <c r="G115" s="49"/>
      <c r="H115" s="49"/>
      <c r="I115" s="49"/>
      <c r="J115" s="49"/>
      <c r="K115" s="49">
        <f t="shared" ref="K115:K117" si="113">SUBTOTAL(9,C115:J115)</f>
        <v>2</v>
      </c>
      <c r="L115" s="49"/>
      <c r="M115" s="49"/>
      <c r="N115" s="49"/>
      <c r="O115" s="49"/>
      <c r="P115" s="49"/>
      <c r="Q115" s="49"/>
      <c r="R115" s="49"/>
      <c r="S115" s="49"/>
      <c r="T115" s="49">
        <f t="shared" ref="T115:T117" si="114">SUBTOTAL(9,L115:S115)</f>
        <v>0</v>
      </c>
      <c r="U115" s="49">
        <f t="shared" ref="U115:U117" si="115">K115+T115</f>
        <v>2</v>
      </c>
      <c r="V115" s="49"/>
      <c r="W115" s="49"/>
      <c r="X115" s="49"/>
      <c r="Y115" s="49"/>
      <c r="Z115" s="49"/>
      <c r="AA115" s="49">
        <f t="shared" ref="AA115:AA117" si="116">SUBTOTAL(9,V115:Z115)</f>
        <v>0</v>
      </c>
    </row>
    <row r="116" spans="1:27">
      <c r="A116" s="48"/>
      <c r="B116" s="48" t="s">
        <v>36</v>
      </c>
      <c r="C116" s="49"/>
      <c r="D116" s="49"/>
      <c r="E116" s="49"/>
      <c r="F116" s="49">
        <v>1</v>
      </c>
      <c r="G116" s="49"/>
      <c r="H116" s="49"/>
      <c r="I116" s="49"/>
      <c r="J116" s="49"/>
      <c r="K116" s="49">
        <f t="shared" si="113"/>
        <v>1</v>
      </c>
      <c r="L116" s="49"/>
      <c r="M116" s="49"/>
      <c r="N116" s="49"/>
      <c r="O116" s="49"/>
      <c r="P116" s="49"/>
      <c r="Q116" s="49"/>
      <c r="R116" s="49"/>
      <c r="S116" s="49"/>
      <c r="T116" s="49">
        <f t="shared" si="114"/>
        <v>0</v>
      </c>
      <c r="U116" s="49">
        <f t="shared" si="115"/>
        <v>1</v>
      </c>
      <c r="V116" s="49"/>
      <c r="W116" s="49"/>
      <c r="X116" s="49"/>
      <c r="Y116" s="49"/>
      <c r="Z116" s="49"/>
      <c r="AA116" s="49">
        <f t="shared" si="116"/>
        <v>0</v>
      </c>
    </row>
    <row r="117" spans="1:27">
      <c r="A117" s="48"/>
      <c r="B117" s="48" t="s">
        <v>5</v>
      </c>
      <c r="C117" s="49"/>
      <c r="D117" s="49">
        <v>13</v>
      </c>
      <c r="E117" s="49"/>
      <c r="F117" s="49"/>
      <c r="G117" s="49">
        <v>1</v>
      </c>
      <c r="H117" s="49">
        <v>8</v>
      </c>
      <c r="I117" s="49">
        <v>17</v>
      </c>
      <c r="J117" s="49">
        <v>8</v>
      </c>
      <c r="K117" s="49">
        <f t="shared" si="113"/>
        <v>47</v>
      </c>
      <c r="L117" s="49"/>
      <c r="M117" s="49"/>
      <c r="N117" s="49"/>
      <c r="O117" s="49"/>
      <c r="P117" s="49"/>
      <c r="Q117" s="49"/>
      <c r="R117" s="49"/>
      <c r="S117" s="49">
        <v>1</v>
      </c>
      <c r="T117" s="49">
        <f t="shared" si="114"/>
        <v>1</v>
      </c>
      <c r="U117" s="49">
        <f t="shared" si="115"/>
        <v>48</v>
      </c>
      <c r="V117" s="49"/>
      <c r="W117" s="49">
        <v>2</v>
      </c>
      <c r="X117" s="49"/>
      <c r="Y117" s="49">
        <v>1</v>
      </c>
      <c r="Z117" s="49">
        <v>1</v>
      </c>
      <c r="AA117" s="49">
        <f t="shared" si="116"/>
        <v>4</v>
      </c>
    </row>
    <row r="118" spans="1:27">
      <c r="A118" s="13" t="s">
        <v>7</v>
      </c>
      <c r="B118" s="13" t="s">
        <v>87</v>
      </c>
      <c r="C118" s="31">
        <f t="shared" ref="C118:AA118" si="117">SUM(C119:C120)</f>
        <v>3</v>
      </c>
      <c r="D118" s="31">
        <f t="shared" si="117"/>
        <v>3</v>
      </c>
      <c r="E118" s="31">
        <f t="shared" si="117"/>
        <v>4</v>
      </c>
      <c r="F118" s="31">
        <f t="shared" si="117"/>
        <v>3</v>
      </c>
      <c r="G118" s="31">
        <f t="shared" si="117"/>
        <v>0</v>
      </c>
      <c r="H118" s="31">
        <f t="shared" si="117"/>
        <v>0</v>
      </c>
      <c r="I118" s="31">
        <f t="shared" si="117"/>
        <v>3</v>
      </c>
      <c r="J118" s="31">
        <f t="shared" si="117"/>
        <v>0</v>
      </c>
      <c r="K118" s="31">
        <f t="shared" si="117"/>
        <v>16</v>
      </c>
      <c r="L118" s="31">
        <f t="shared" si="117"/>
        <v>0</v>
      </c>
      <c r="M118" s="31">
        <f t="shared" si="117"/>
        <v>0</v>
      </c>
      <c r="N118" s="31">
        <f t="shared" si="117"/>
        <v>0</v>
      </c>
      <c r="O118" s="31">
        <f t="shared" si="117"/>
        <v>1</v>
      </c>
      <c r="P118" s="31">
        <f t="shared" si="117"/>
        <v>0</v>
      </c>
      <c r="Q118" s="31">
        <f t="shared" si="117"/>
        <v>0</v>
      </c>
      <c r="R118" s="31">
        <f t="shared" si="117"/>
        <v>1</v>
      </c>
      <c r="S118" s="31">
        <f t="shared" si="117"/>
        <v>0</v>
      </c>
      <c r="T118" s="31">
        <f t="shared" si="117"/>
        <v>2</v>
      </c>
      <c r="U118" s="31">
        <f t="shared" si="117"/>
        <v>18</v>
      </c>
      <c r="V118" s="31">
        <f t="shared" si="117"/>
        <v>0</v>
      </c>
      <c r="W118" s="31">
        <f t="shared" si="117"/>
        <v>0</v>
      </c>
      <c r="X118" s="31">
        <f t="shared" si="117"/>
        <v>0</v>
      </c>
      <c r="Y118" s="31">
        <f t="shared" si="117"/>
        <v>1</v>
      </c>
      <c r="Z118" s="31">
        <f t="shared" si="117"/>
        <v>1</v>
      </c>
      <c r="AA118" s="31">
        <f t="shared" si="117"/>
        <v>2</v>
      </c>
    </row>
    <row r="119" spans="1:27">
      <c r="A119" s="48"/>
      <c r="B119" s="48" t="s">
        <v>4</v>
      </c>
      <c r="C119" s="49">
        <v>1</v>
      </c>
      <c r="D119" s="49">
        <v>2</v>
      </c>
      <c r="E119" s="49">
        <v>4</v>
      </c>
      <c r="F119" s="49"/>
      <c r="G119" s="49"/>
      <c r="H119" s="49"/>
      <c r="I119" s="49"/>
      <c r="J119" s="49"/>
      <c r="K119" s="49">
        <f t="shared" ref="K119:K120" si="118">SUBTOTAL(9,C119:J119)</f>
        <v>7</v>
      </c>
      <c r="L119" s="49"/>
      <c r="M119" s="49"/>
      <c r="N119" s="49"/>
      <c r="O119" s="49">
        <v>1</v>
      </c>
      <c r="P119" s="49"/>
      <c r="Q119" s="49"/>
      <c r="R119" s="49"/>
      <c r="S119" s="49"/>
      <c r="T119" s="49">
        <f t="shared" ref="T119:T120" si="119">SUBTOTAL(9,L119:S119)</f>
        <v>1</v>
      </c>
      <c r="U119" s="49">
        <f t="shared" ref="U119:U120" si="120">K119+T119</f>
        <v>8</v>
      </c>
      <c r="V119" s="49"/>
      <c r="W119" s="49"/>
      <c r="X119" s="49"/>
      <c r="Y119" s="49"/>
      <c r="Z119" s="49"/>
      <c r="AA119" s="49">
        <f t="shared" ref="AA119:AA120" si="121">SUBTOTAL(9,V119:Z119)</f>
        <v>0</v>
      </c>
    </row>
    <row r="120" spans="1:27">
      <c r="A120" s="48"/>
      <c r="B120" s="48" t="s">
        <v>5</v>
      </c>
      <c r="C120" s="49">
        <v>2</v>
      </c>
      <c r="D120" s="49">
        <v>1</v>
      </c>
      <c r="E120" s="49"/>
      <c r="F120" s="49">
        <v>3</v>
      </c>
      <c r="G120" s="49"/>
      <c r="H120" s="49"/>
      <c r="I120" s="49">
        <v>3</v>
      </c>
      <c r="J120" s="49"/>
      <c r="K120" s="49">
        <f t="shared" si="118"/>
        <v>9</v>
      </c>
      <c r="L120" s="49"/>
      <c r="M120" s="49"/>
      <c r="N120" s="49"/>
      <c r="O120" s="49"/>
      <c r="P120" s="49"/>
      <c r="Q120" s="49"/>
      <c r="R120" s="49">
        <v>1</v>
      </c>
      <c r="S120" s="49"/>
      <c r="T120" s="49">
        <f t="shared" si="119"/>
        <v>1</v>
      </c>
      <c r="U120" s="49">
        <f t="shared" si="120"/>
        <v>10</v>
      </c>
      <c r="V120" s="49"/>
      <c r="W120" s="49"/>
      <c r="X120" s="49"/>
      <c r="Y120" s="49">
        <v>1</v>
      </c>
      <c r="Z120" s="49">
        <v>1</v>
      </c>
      <c r="AA120" s="49">
        <f t="shared" si="121"/>
        <v>2</v>
      </c>
    </row>
    <row r="121" spans="1:27">
      <c r="A121" s="13" t="s">
        <v>18</v>
      </c>
      <c r="B121" s="13" t="s">
        <v>87</v>
      </c>
      <c r="C121" s="31">
        <f t="shared" ref="C121:AA121" si="122">SUM(C122:C124)</f>
        <v>11</v>
      </c>
      <c r="D121" s="31">
        <f t="shared" si="122"/>
        <v>716</v>
      </c>
      <c r="E121" s="31">
        <f t="shared" si="122"/>
        <v>514</v>
      </c>
      <c r="F121" s="31">
        <f t="shared" si="122"/>
        <v>730</v>
      </c>
      <c r="G121" s="31">
        <f t="shared" si="122"/>
        <v>57</v>
      </c>
      <c r="H121" s="31">
        <f t="shared" si="122"/>
        <v>32</v>
      </c>
      <c r="I121" s="31">
        <f t="shared" si="122"/>
        <v>337</v>
      </c>
      <c r="J121" s="31">
        <f t="shared" si="122"/>
        <v>98</v>
      </c>
      <c r="K121" s="31">
        <f t="shared" si="122"/>
        <v>2495</v>
      </c>
      <c r="L121" s="31">
        <f t="shared" si="122"/>
        <v>0</v>
      </c>
      <c r="M121" s="31">
        <f t="shared" si="122"/>
        <v>0</v>
      </c>
      <c r="N121" s="31">
        <f t="shared" si="122"/>
        <v>25</v>
      </c>
      <c r="O121" s="31">
        <f t="shared" si="122"/>
        <v>35</v>
      </c>
      <c r="P121" s="31">
        <f t="shared" si="122"/>
        <v>0</v>
      </c>
      <c r="Q121" s="31">
        <f t="shared" si="122"/>
        <v>0</v>
      </c>
      <c r="R121" s="31">
        <f t="shared" si="122"/>
        <v>23</v>
      </c>
      <c r="S121" s="31">
        <f t="shared" si="122"/>
        <v>25</v>
      </c>
      <c r="T121" s="31">
        <f t="shared" si="122"/>
        <v>108</v>
      </c>
      <c r="U121" s="31">
        <f t="shared" si="122"/>
        <v>2603</v>
      </c>
      <c r="V121" s="31">
        <f t="shared" si="122"/>
        <v>19</v>
      </c>
      <c r="W121" s="31">
        <f t="shared" si="122"/>
        <v>19</v>
      </c>
      <c r="X121" s="31">
        <f t="shared" si="122"/>
        <v>21</v>
      </c>
      <c r="Y121" s="31">
        <f t="shared" si="122"/>
        <v>39</v>
      </c>
      <c r="Z121" s="31">
        <f t="shared" si="122"/>
        <v>43</v>
      </c>
      <c r="AA121" s="31">
        <f t="shared" si="122"/>
        <v>141</v>
      </c>
    </row>
    <row r="122" spans="1:27">
      <c r="A122" s="48"/>
      <c r="B122" s="48" t="s">
        <v>4</v>
      </c>
      <c r="C122" s="49">
        <v>10</v>
      </c>
      <c r="D122" s="49">
        <v>454</v>
      </c>
      <c r="E122" s="49">
        <v>433</v>
      </c>
      <c r="F122" s="49">
        <v>435</v>
      </c>
      <c r="G122" s="49"/>
      <c r="H122" s="49"/>
      <c r="I122" s="49"/>
      <c r="J122" s="49"/>
      <c r="K122" s="49">
        <f t="shared" ref="K122:K124" si="123">SUBTOTAL(9,C122:J122)</f>
        <v>1332</v>
      </c>
      <c r="L122" s="49"/>
      <c r="M122" s="49"/>
      <c r="N122" s="49">
        <v>25</v>
      </c>
      <c r="O122" s="49">
        <v>28</v>
      </c>
      <c r="P122" s="49"/>
      <c r="Q122" s="49"/>
      <c r="R122" s="49"/>
      <c r="S122" s="49">
        <v>1</v>
      </c>
      <c r="T122" s="49">
        <f t="shared" ref="T122:T124" si="124">SUBTOTAL(9,L122:S122)</f>
        <v>54</v>
      </c>
      <c r="U122" s="49">
        <f t="shared" ref="U122:U124" si="125">K122+T122</f>
        <v>1386</v>
      </c>
      <c r="V122" s="49">
        <v>4</v>
      </c>
      <c r="W122" s="49">
        <v>6</v>
      </c>
      <c r="X122" s="49">
        <v>6</v>
      </c>
      <c r="Y122" s="49">
        <v>18</v>
      </c>
      <c r="Z122" s="49">
        <v>18</v>
      </c>
      <c r="AA122" s="49">
        <f t="shared" ref="AA122:AA124" si="126">SUBTOTAL(9,V122:Z122)</f>
        <v>52</v>
      </c>
    </row>
    <row r="123" spans="1:27">
      <c r="A123" s="48"/>
      <c r="B123" s="48" t="s">
        <v>36</v>
      </c>
      <c r="C123" s="49"/>
      <c r="D123" s="49">
        <v>1</v>
      </c>
      <c r="E123" s="49"/>
      <c r="F123" s="49">
        <v>3</v>
      </c>
      <c r="G123" s="49"/>
      <c r="H123" s="49"/>
      <c r="I123" s="49">
        <v>3</v>
      </c>
      <c r="J123" s="49">
        <v>4</v>
      </c>
      <c r="K123" s="49">
        <f t="shared" si="123"/>
        <v>11</v>
      </c>
      <c r="L123" s="49"/>
      <c r="M123" s="49"/>
      <c r="N123" s="49"/>
      <c r="O123" s="49"/>
      <c r="P123" s="49"/>
      <c r="Q123" s="49"/>
      <c r="R123" s="49"/>
      <c r="S123" s="49"/>
      <c r="T123" s="49">
        <f t="shared" si="124"/>
        <v>0</v>
      </c>
      <c r="U123" s="49">
        <f t="shared" si="125"/>
        <v>11</v>
      </c>
      <c r="V123" s="49"/>
      <c r="W123" s="49"/>
      <c r="X123" s="49"/>
      <c r="Y123" s="49"/>
      <c r="Z123" s="49"/>
      <c r="AA123" s="49">
        <f t="shared" si="126"/>
        <v>0</v>
      </c>
    </row>
    <row r="124" spans="1:27">
      <c r="A124" s="48"/>
      <c r="B124" s="48" t="s">
        <v>5</v>
      </c>
      <c r="C124" s="49">
        <v>1</v>
      </c>
      <c r="D124" s="49">
        <v>261</v>
      </c>
      <c r="E124" s="49">
        <v>81</v>
      </c>
      <c r="F124" s="49">
        <v>292</v>
      </c>
      <c r="G124" s="49">
        <v>57</v>
      </c>
      <c r="H124" s="49">
        <v>32</v>
      </c>
      <c r="I124" s="49">
        <v>334</v>
      </c>
      <c r="J124" s="49">
        <v>94</v>
      </c>
      <c r="K124" s="49">
        <f t="shared" si="123"/>
        <v>1152</v>
      </c>
      <c r="L124" s="49"/>
      <c r="M124" s="49"/>
      <c r="N124" s="49"/>
      <c r="O124" s="49">
        <v>7</v>
      </c>
      <c r="P124" s="49"/>
      <c r="Q124" s="49"/>
      <c r="R124" s="49">
        <v>23</v>
      </c>
      <c r="S124" s="49">
        <v>24</v>
      </c>
      <c r="T124" s="49">
        <f t="shared" si="124"/>
        <v>54</v>
      </c>
      <c r="U124" s="49">
        <f t="shared" si="125"/>
        <v>1206</v>
      </c>
      <c r="V124" s="49">
        <v>15</v>
      </c>
      <c r="W124" s="49">
        <v>13</v>
      </c>
      <c r="X124" s="49">
        <v>15</v>
      </c>
      <c r="Y124" s="49">
        <v>21</v>
      </c>
      <c r="Z124" s="49">
        <v>25</v>
      </c>
      <c r="AA124" s="49">
        <f t="shared" si="126"/>
        <v>89</v>
      </c>
    </row>
    <row r="125" spans="1:27">
      <c r="A125" s="13" t="s">
        <v>54</v>
      </c>
      <c r="B125" s="13" t="s">
        <v>87</v>
      </c>
      <c r="C125" s="31">
        <f t="shared" ref="C125:AA125" si="127">SUM(C126:C127)</f>
        <v>0</v>
      </c>
      <c r="D125" s="31">
        <f t="shared" si="127"/>
        <v>5</v>
      </c>
      <c r="E125" s="31">
        <f t="shared" si="127"/>
        <v>2</v>
      </c>
      <c r="F125" s="31">
        <f t="shared" si="127"/>
        <v>0</v>
      </c>
      <c r="G125" s="31">
        <f t="shared" si="127"/>
        <v>0</v>
      </c>
      <c r="H125" s="31">
        <f t="shared" si="127"/>
        <v>0</v>
      </c>
      <c r="I125" s="31">
        <f t="shared" si="127"/>
        <v>10</v>
      </c>
      <c r="J125" s="31">
        <f t="shared" si="127"/>
        <v>0</v>
      </c>
      <c r="K125" s="31">
        <f t="shared" si="127"/>
        <v>17</v>
      </c>
      <c r="L125" s="31">
        <f t="shared" si="127"/>
        <v>0</v>
      </c>
      <c r="M125" s="31">
        <f t="shared" si="127"/>
        <v>0</v>
      </c>
      <c r="N125" s="31">
        <f t="shared" si="127"/>
        <v>0</v>
      </c>
      <c r="O125" s="31">
        <f t="shared" si="127"/>
        <v>0</v>
      </c>
      <c r="P125" s="31">
        <f t="shared" si="127"/>
        <v>0</v>
      </c>
      <c r="Q125" s="31">
        <f t="shared" si="127"/>
        <v>0</v>
      </c>
      <c r="R125" s="31">
        <f t="shared" si="127"/>
        <v>1</v>
      </c>
      <c r="S125" s="31">
        <f t="shared" si="127"/>
        <v>0</v>
      </c>
      <c r="T125" s="31">
        <f t="shared" si="127"/>
        <v>1</v>
      </c>
      <c r="U125" s="31">
        <f t="shared" si="127"/>
        <v>18</v>
      </c>
      <c r="V125" s="31">
        <f t="shared" si="127"/>
        <v>0</v>
      </c>
      <c r="W125" s="31">
        <f t="shared" si="127"/>
        <v>0</v>
      </c>
      <c r="X125" s="31">
        <f t="shared" si="127"/>
        <v>0</v>
      </c>
      <c r="Y125" s="31">
        <f t="shared" si="127"/>
        <v>0</v>
      </c>
      <c r="Z125" s="31">
        <f t="shared" si="127"/>
        <v>0</v>
      </c>
      <c r="AA125" s="31">
        <f t="shared" si="127"/>
        <v>0</v>
      </c>
    </row>
    <row r="126" spans="1:27">
      <c r="A126" s="48"/>
      <c r="B126" s="48" t="s">
        <v>36</v>
      </c>
      <c r="C126" s="49"/>
      <c r="D126" s="49">
        <v>3</v>
      </c>
      <c r="E126" s="49">
        <v>1</v>
      </c>
      <c r="F126" s="49"/>
      <c r="G126" s="49"/>
      <c r="H126" s="49"/>
      <c r="I126" s="49">
        <v>1</v>
      </c>
      <c r="J126" s="49"/>
      <c r="K126" s="49">
        <f t="shared" ref="K126:K127" si="128">SUBTOTAL(9,C126:J126)</f>
        <v>5</v>
      </c>
      <c r="L126" s="49"/>
      <c r="M126" s="49"/>
      <c r="N126" s="49"/>
      <c r="O126" s="49"/>
      <c r="P126" s="49"/>
      <c r="Q126" s="49"/>
      <c r="R126" s="49"/>
      <c r="S126" s="49"/>
      <c r="T126" s="49">
        <f t="shared" ref="T126:T127" si="129">SUBTOTAL(9,L126:S126)</f>
        <v>0</v>
      </c>
      <c r="U126" s="49">
        <f t="shared" ref="U126:U127" si="130">K126+T126</f>
        <v>5</v>
      </c>
      <c r="V126" s="49"/>
      <c r="W126" s="49"/>
      <c r="X126" s="49"/>
      <c r="Y126" s="49"/>
      <c r="Z126" s="49"/>
      <c r="AA126" s="49">
        <f t="shared" ref="AA126:AA127" si="131">SUBTOTAL(9,V126:Z126)</f>
        <v>0</v>
      </c>
    </row>
    <row r="127" spans="1:27">
      <c r="A127" s="48"/>
      <c r="B127" s="48" t="s">
        <v>5</v>
      </c>
      <c r="C127" s="49"/>
      <c r="D127" s="49">
        <v>2</v>
      </c>
      <c r="E127" s="49">
        <v>1</v>
      </c>
      <c r="F127" s="49"/>
      <c r="G127" s="49"/>
      <c r="H127" s="49"/>
      <c r="I127" s="49">
        <v>9</v>
      </c>
      <c r="J127" s="49"/>
      <c r="K127" s="49">
        <f t="shared" si="128"/>
        <v>12</v>
      </c>
      <c r="L127" s="49"/>
      <c r="M127" s="49"/>
      <c r="N127" s="49"/>
      <c r="O127" s="49"/>
      <c r="P127" s="49"/>
      <c r="Q127" s="49"/>
      <c r="R127" s="49">
        <v>1</v>
      </c>
      <c r="S127" s="49"/>
      <c r="T127" s="49">
        <f t="shared" si="129"/>
        <v>1</v>
      </c>
      <c r="U127" s="49">
        <f t="shared" si="130"/>
        <v>13</v>
      </c>
      <c r="V127" s="49"/>
      <c r="W127" s="49"/>
      <c r="X127" s="49"/>
      <c r="Y127" s="49"/>
      <c r="Z127" s="49"/>
      <c r="AA127" s="49">
        <f t="shared" si="131"/>
        <v>0</v>
      </c>
    </row>
    <row r="128" spans="1:27" ht="37.5">
      <c r="A128" s="50" t="s">
        <v>50</v>
      </c>
      <c r="B128" s="13" t="s">
        <v>87</v>
      </c>
      <c r="C128" s="31">
        <f t="shared" ref="C128:AA128" si="132">SUM(C129:C131)</f>
        <v>0</v>
      </c>
      <c r="D128" s="31">
        <f t="shared" si="132"/>
        <v>1</v>
      </c>
      <c r="E128" s="31">
        <f t="shared" si="132"/>
        <v>0</v>
      </c>
      <c r="F128" s="31">
        <f t="shared" si="132"/>
        <v>1</v>
      </c>
      <c r="G128" s="31">
        <f t="shared" si="132"/>
        <v>0</v>
      </c>
      <c r="H128" s="31">
        <f t="shared" si="132"/>
        <v>0</v>
      </c>
      <c r="I128" s="31">
        <f t="shared" si="132"/>
        <v>4</v>
      </c>
      <c r="J128" s="31">
        <f t="shared" si="132"/>
        <v>0</v>
      </c>
      <c r="K128" s="31">
        <f t="shared" si="132"/>
        <v>6</v>
      </c>
      <c r="L128" s="31">
        <f t="shared" si="132"/>
        <v>0</v>
      </c>
      <c r="M128" s="31">
        <f t="shared" si="132"/>
        <v>0</v>
      </c>
      <c r="N128" s="31">
        <f t="shared" si="132"/>
        <v>0</v>
      </c>
      <c r="O128" s="31">
        <f t="shared" si="132"/>
        <v>0</v>
      </c>
      <c r="P128" s="31">
        <f t="shared" si="132"/>
        <v>0</v>
      </c>
      <c r="Q128" s="31">
        <f t="shared" si="132"/>
        <v>0</v>
      </c>
      <c r="R128" s="31">
        <f t="shared" si="132"/>
        <v>0</v>
      </c>
      <c r="S128" s="31">
        <f t="shared" si="132"/>
        <v>0</v>
      </c>
      <c r="T128" s="31">
        <f t="shared" si="132"/>
        <v>0</v>
      </c>
      <c r="U128" s="31">
        <f t="shared" si="132"/>
        <v>6</v>
      </c>
      <c r="V128" s="31">
        <f t="shared" si="132"/>
        <v>0</v>
      </c>
      <c r="W128" s="31">
        <f t="shared" si="132"/>
        <v>0</v>
      </c>
      <c r="X128" s="31">
        <f t="shared" si="132"/>
        <v>0</v>
      </c>
      <c r="Y128" s="31">
        <f t="shared" si="132"/>
        <v>0</v>
      </c>
      <c r="Z128" s="31">
        <f t="shared" si="132"/>
        <v>0</v>
      </c>
      <c r="AA128" s="31">
        <f t="shared" si="132"/>
        <v>0</v>
      </c>
    </row>
    <row r="129" spans="1:27">
      <c r="A129" s="48"/>
      <c r="B129" s="48" t="s">
        <v>4</v>
      </c>
      <c r="C129" s="49"/>
      <c r="D129" s="49">
        <v>1</v>
      </c>
      <c r="E129" s="49"/>
      <c r="F129" s="49"/>
      <c r="G129" s="49"/>
      <c r="H129" s="49"/>
      <c r="I129" s="49"/>
      <c r="J129" s="49"/>
      <c r="K129" s="49">
        <f t="shared" ref="K129:K131" si="133">SUBTOTAL(9,C129:J129)</f>
        <v>1</v>
      </c>
      <c r="L129" s="49"/>
      <c r="M129" s="49"/>
      <c r="N129" s="49"/>
      <c r="O129" s="49"/>
      <c r="P129" s="49"/>
      <c r="Q129" s="49"/>
      <c r="R129" s="49"/>
      <c r="S129" s="49"/>
      <c r="T129" s="49">
        <f t="shared" ref="T129:T131" si="134">SUBTOTAL(9,L129:S129)</f>
        <v>0</v>
      </c>
      <c r="U129" s="49">
        <f t="shared" ref="U129:U131" si="135">K129+T129</f>
        <v>1</v>
      </c>
      <c r="V129" s="49"/>
      <c r="W129" s="49"/>
      <c r="X129" s="49"/>
      <c r="Y129" s="49"/>
      <c r="Z129" s="49"/>
      <c r="AA129" s="49">
        <f t="shared" ref="AA129:AA131" si="136">SUBTOTAL(9,V129:Z129)</f>
        <v>0</v>
      </c>
    </row>
    <row r="130" spans="1:27">
      <c r="A130" s="48"/>
      <c r="B130" s="48" t="s">
        <v>36</v>
      </c>
      <c r="C130" s="49"/>
      <c r="D130" s="49"/>
      <c r="E130" s="49"/>
      <c r="F130" s="49">
        <v>1</v>
      </c>
      <c r="G130" s="49"/>
      <c r="H130" s="49"/>
      <c r="I130" s="49">
        <v>2</v>
      </c>
      <c r="J130" s="49"/>
      <c r="K130" s="49">
        <f t="shared" si="133"/>
        <v>3</v>
      </c>
      <c r="L130" s="49"/>
      <c r="M130" s="49"/>
      <c r="N130" s="49"/>
      <c r="O130" s="49"/>
      <c r="P130" s="49"/>
      <c r="Q130" s="49"/>
      <c r="R130" s="49"/>
      <c r="S130" s="49"/>
      <c r="T130" s="49">
        <f t="shared" si="134"/>
        <v>0</v>
      </c>
      <c r="U130" s="49">
        <f t="shared" si="135"/>
        <v>3</v>
      </c>
      <c r="V130" s="49"/>
      <c r="W130" s="49"/>
      <c r="X130" s="49"/>
      <c r="Y130" s="49"/>
      <c r="Z130" s="49"/>
      <c r="AA130" s="49">
        <f t="shared" si="136"/>
        <v>0</v>
      </c>
    </row>
    <row r="131" spans="1:27">
      <c r="A131" s="48"/>
      <c r="B131" s="48" t="s">
        <v>5</v>
      </c>
      <c r="C131" s="49"/>
      <c r="D131" s="49"/>
      <c r="E131" s="49"/>
      <c r="F131" s="49"/>
      <c r="G131" s="49"/>
      <c r="H131" s="49"/>
      <c r="I131" s="49">
        <v>2</v>
      </c>
      <c r="J131" s="49"/>
      <c r="K131" s="49">
        <f t="shared" si="133"/>
        <v>2</v>
      </c>
      <c r="L131" s="49"/>
      <c r="M131" s="49"/>
      <c r="N131" s="49"/>
      <c r="O131" s="49"/>
      <c r="P131" s="49"/>
      <c r="Q131" s="49"/>
      <c r="R131" s="49"/>
      <c r="S131" s="49"/>
      <c r="T131" s="49">
        <f t="shared" si="134"/>
        <v>0</v>
      </c>
      <c r="U131" s="49">
        <f t="shared" si="135"/>
        <v>2</v>
      </c>
      <c r="V131" s="49"/>
      <c r="W131" s="49"/>
      <c r="X131" s="49"/>
      <c r="Y131" s="49"/>
      <c r="Z131" s="49"/>
      <c r="AA131" s="49">
        <f t="shared" si="136"/>
        <v>0</v>
      </c>
    </row>
    <row r="132" spans="1:27">
      <c r="A132" s="13" t="s">
        <v>3</v>
      </c>
      <c r="B132" s="13" t="s">
        <v>87</v>
      </c>
      <c r="C132" s="31">
        <f t="shared" ref="C132:AA132" si="137">SUM(C133:C135)</f>
        <v>3</v>
      </c>
      <c r="D132" s="31">
        <f t="shared" si="137"/>
        <v>34</v>
      </c>
      <c r="E132" s="31">
        <f t="shared" si="137"/>
        <v>23</v>
      </c>
      <c r="F132" s="31">
        <f t="shared" si="137"/>
        <v>19</v>
      </c>
      <c r="G132" s="31">
        <f t="shared" si="137"/>
        <v>4</v>
      </c>
      <c r="H132" s="31">
        <f t="shared" si="137"/>
        <v>5</v>
      </c>
      <c r="I132" s="31">
        <f t="shared" si="137"/>
        <v>34</v>
      </c>
      <c r="J132" s="31">
        <f t="shared" si="137"/>
        <v>14</v>
      </c>
      <c r="K132" s="31">
        <f t="shared" si="137"/>
        <v>136</v>
      </c>
      <c r="L132" s="31">
        <f t="shared" si="137"/>
        <v>0</v>
      </c>
      <c r="M132" s="31">
        <f t="shared" si="137"/>
        <v>0</v>
      </c>
      <c r="N132" s="31">
        <f t="shared" si="137"/>
        <v>0</v>
      </c>
      <c r="O132" s="31">
        <f t="shared" si="137"/>
        <v>0</v>
      </c>
      <c r="P132" s="31">
        <f t="shared" si="137"/>
        <v>0</v>
      </c>
      <c r="Q132" s="31">
        <f t="shared" si="137"/>
        <v>0</v>
      </c>
      <c r="R132" s="31">
        <f t="shared" si="137"/>
        <v>2</v>
      </c>
      <c r="S132" s="31">
        <f t="shared" si="137"/>
        <v>3</v>
      </c>
      <c r="T132" s="31">
        <f t="shared" si="137"/>
        <v>5</v>
      </c>
      <c r="U132" s="31">
        <f t="shared" si="137"/>
        <v>141</v>
      </c>
      <c r="V132" s="31">
        <f t="shared" si="137"/>
        <v>2</v>
      </c>
      <c r="W132" s="31">
        <f t="shared" si="137"/>
        <v>0</v>
      </c>
      <c r="X132" s="31">
        <f t="shared" si="137"/>
        <v>0</v>
      </c>
      <c r="Y132" s="31">
        <f t="shared" si="137"/>
        <v>3</v>
      </c>
      <c r="Z132" s="31">
        <f t="shared" si="137"/>
        <v>3</v>
      </c>
      <c r="AA132" s="31">
        <f t="shared" si="137"/>
        <v>8</v>
      </c>
    </row>
    <row r="133" spans="1:27">
      <c r="A133" s="48"/>
      <c r="B133" s="48" t="s">
        <v>4</v>
      </c>
      <c r="C133" s="49">
        <v>2</v>
      </c>
      <c r="D133" s="49">
        <v>14</v>
      </c>
      <c r="E133" s="49">
        <v>17</v>
      </c>
      <c r="F133" s="49">
        <v>15</v>
      </c>
      <c r="G133" s="49"/>
      <c r="H133" s="49"/>
      <c r="I133" s="49"/>
      <c r="J133" s="49">
        <v>3</v>
      </c>
      <c r="K133" s="49">
        <f t="shared" ref="K133:K135" si="138">SUBTOTAL(9,C133:J133)</f>
        <v>51</v>
      </c>
      <c r="L133" s="49"/>
      <c r="M133" s="49"/>
      <c r="N133" s="49"/>
      <c r="O133" s="49"/>
      <c r="P133" s="49"/>
      <c r="Q133" s="49"/>
      <c r="R133" s="49"/>
      <c r="S133" s="49">
        <v>3</v>
      </c>
      <c r="T133" s="49">
        <f t="shared" ref="T133:T135" si="139">SUBTOTAL(9,L133:S133)</f>
        <v>3</v>
      </c>
      <c r="U133" s="49">
        <f t="shared" ref="U133:U135" si="140">K133+T133</f>
        <v>54</v>
      </c>
      <c r="V133" s="49"/>
      <c r="W133" s="49"/>
      <c r="X133" s="49"/>
      <c r="Y133" s="49"/>
      <c r="Z133" s="49"/>
      <c r="AA133" s="49">
        <f t="shared" ref="AA133:AA135" si="141">SUBTOTAL(9,V133:Z133)</f>
        <v>0</v>
      </c>
    </row>
    <row r="134" spans="1:27">
      <c r="A134" s="48"/>
      <c r="B134" s="48" t="s">
        <v>36</v>
      </c>
      <c r="C134" s="49"/>
      <c r="D134" s="49"/>
      <c r="E134" s="49">
        <v>1</v>
      </c>
      <c r="F134" s="49"/>
      <c r="G134" s="49"/>
      <c r="H134" s="49"/>
      <c r="I134" s="49"/>
      <c r="J134" s="49"/>
      <c r="K134" s="49">
        <f t="shared" si="138"/>
        <v>1</v>
      </c>
      <c r="L134" s="49"/>
      <c r="M134" s="49"/>
      <c r="N134" s="49"/>
      <c r="O134" s="49"/>
      <c r="P134" s="49"/>
      <c r="Q134" s="49"/>
      <c r="R134" s="49"/>
      <c r="S134" s="49"/>
      <c r="T134" s="49">
        <f t="shared" si="139"/>
        <v>0</v>
      </c>
      <c r="U134" s="49">
        <f t="shared" si="140"/>
        <v>1</v>
      </c>
      <c r="V134" s="49"/>
      <c r="W134" s="49"/>
      <c r="X134" s="49"/>
      <c r="Y134" s="49"/>
      <c r="Z134" s="49"/>
      <c r="AA134" s="49">
        <f t="shared" si="141"/>
        <v>0</v>
      </c>
    </row>
    <row r="135" spans="1:27">
      <c r="A135" s="48"/>
      <c r="B135" s="48" t="s">
        <v>5</v>
      </c>
      <c r="C135" s="49">
        <v>1</v>
      </c>
      <c r="D135" s="49">
        <v>20</v>
      </c>
      <c r="E135" s="49">
        <v>5</v>
      </c>
      <c r="F135" s="49">
        <v>4</v>
      </c>
      <c r="G135" s="49">
        <v>4</v>
      </c>
      <c r="H135" s="49">
        <v>5</v>
      </c>
      <c r="I135" s="49">
        <v>34</v>
      </c>
      <c r="J135" s="49">
        <v>11</v>
      </c>
      <c r="K135" s="49">
        <f t="shared" si="138"/>
        <v>84</v>
      </c>
      <c r="L135" s="49"/>
      <c r="M135" s="49"/>
      <c r="N135" s="49"/>
      <c r="O135" s="49"/>
      <c r="P135" s="49"/>
      <c r="Q135" s="49"/>
      <c r="R135" s="49">
        <v>2</v>
      </c>
      <c r="S135" s="49"/>
      <c r="T135" s="49">
        <f t="shared" si="139"/>
        <v>2</v>
      </c>
      <c r="U135" s="49">
        <f t="shared" si="140"/>
        <v>86</v>
      </c>
      <c r="V135" s="49">
        <v>2</v>
      </c>
      <c r="W135" s="49"/>
      <c r="X135" s="49"/>
      <c r="Y135" s="49">
        <v>3</v>
      </c>
      <c r="Z135" s="49">
        <v>3</v>
      </c>
      <c r="AA135" s="49">
        <f t="shared" si="141"/>
        <v>8</v>
      </c>
    </row>
    <row r="136" spans="1:27">
      <c r="A136" s="13" t="s">
        <v>47</v>
      </c>
      <c r="B136" s="13" t="s">
        <v>87</v>
      </c>
      <c r="C136" s="31">
        <f t="shared" ref="C136:AA136" si="142">SUM(C137:C138)</f>
        <v>0</v>
      </c>
      <c r="D136" s="31">
        <f t="shared" si="142"/>
        <v>6</v>
      </c>
      <c r="E136" s="31">
        <f t="shared" si="142"/>
        <v>4</v>
      </c>
      <c r="F136" s="31">
        <f t="shared" si="142"/>
        <v>3</v>
      </c>
      <c r="G136" s="31">
        <f t="shared" si="142"/>
        <v>0</v>
      </c>
      <c r="H136" s="31">
        <f t="shared" si="142"/>
        <v>5</v>
      </c>
      <c r="I136" s="31">
        <f t="shared" si="142"/>
        <v>64</v>
      </c>
      <c r="J136" s="31">
        <f t="shared" si="142"/>
        <v>0</v>
      </c>
      <c r="K136" s="31">
        <f t="shared" si="142"/>
        <v>82</v>
      </c>
      <c r="L136" s="31">
        <f t="shared" si="142"/>
        <v>0</v>
      </c>
      <c r="M136" s="31">
        <f t="shared" si="142"/>
        <v>0</v>
      </c>
      <c r="N136" s="31">
        <f t="shared" si="142"/>
        <v>0</v>
      </c>
      <c r="O136" s="31">
        <f t="shared" si="142"/>
        <v>1</v>
      </c>
      <c r="P136" s="31">
        <f t="shared" si="142"/>
        <v>0</v>
      </c>
      <c r="Q136" s="31">
        <f t="shared" si="142"/>
        <v>0</v>
      </c>
      <c r="R136" s="31">
        <f t="shared" si="142"/>
        <v>2</v>
      </c>
      <c r="S136" s="31">
        <f t="shared" si="142"/>
        <v>0</v>
      </c>
      <c r="T136" s="31">
        <f t="shared" si="142"/>
        <v>3</v>
      </c>
      <c r="U136" s="31">
        <f t="shared" si="142"/>
        <v>85</v>
      </c>
      <c r="V136" s="31">
        <f t="shared" si="142"/>
        <v>1</v>
      </c>
      <c r="W136" s="31">
        <f t="shared" si="142"/>
        <v>0</v>
      </c>
      <c r="X136" s="31">
        <f t="shared" si="142"/>
        <v>1</v>
      </c>
      <c r="Y136" s="31">
        <f t="shared" si="142"/>
        <v>1</v>
      </c>
      <c r="Z136" s="31">
        <f t="shared" si="142"/>
        <v>1</v>
      </c>
      <c r="AA136" s="31">
        <f t="shared" si="142"/>
        <v>4</v>
      </c>
    </row>
    <row r="137" spans="1:27">
      <c r="A137" s="48"/>
      <c r="B137" s="48" t="s">
        <v>36</v>
      </c>
      <c r="C137" s="49"/>
      <c r="D137" s="49">
        <v>3</v>
      </c>
      <c r="E137" s="49">
        <v>4</v>
      </c>
      <c r="F137" s="49">
        <v>3</v>
      </c>
      <c r="G137" s="49"/>
      <c r="H137" s="49"/>
      <c r="I137" s="49">
        <v>1</v>
      </c>
      <c r="J137" s="49"/>
      <c r="K137" s="49">
        <f t="shared" ref="K137:K138" si="143">SUBTOTAL(9,C137:J137)</f>
        <v>11</v>
      </c>
      <c r="L137" s="49"/>
      <c r="M137" s="49"/>
      <c r="N137" s="49"/>
      <c r="O137" s="49">
        <v>1</v>
      </c>
      <c r="P137" s="49"/>
      <c r="Q137" s="49"/>
      <c r="R137" s="49"/>
      <c r="S137" s="49"/>
      <c r="T137" s="49">
        <f t="shared" ref="T137:T138" si="144">SUBTOTAL(9,L137:S137)</f>
        <v>1</v>
      </c>
      <c r="U137" s="49">
        <f t="shared" ref="U137:U138" si="145">K137+T137</f>
        <v>12</v>
      </c>
      <c r="V137" s="49"/>
      <c r="W137" s="49"/>
      <c r="X137" s="49"/>
      <c r="Y137" s="49"/>
      <c r="Z137" s="49"/>
      <c r="AA137" s="49">
        <f t="shared" ref="AA137:AA138" si="146">SUBTOTAL(9,V137:Z137)</f>
        <v>0</v>
      </c>
    </row>
    <row r="138" spans="1:27">
      <c r="A138" s="48"/>
      <c r="B138" s="48" t="s">
        <v>5</v>
      </c>
      <c r="C138" s="49"/>
      <c r="D138" s="49">
        <v>3</v>
      </c>
      <c r="E138" s="49"/>
      <c r="F138" s="49"/>
      <c r="G138" s="49"/>
      <c r="H138" s="49">
        <v>5</v>
      </c>
      <c r="I138" s="49">
        <v>63</v>
      </c>
      <c r="J138" s="49"/>
      <c r="K138" s="49">
        <f t="shared" si="143"/>
        <v>71</v>
      </c>
      <c r="L138" s="49"/>
      <c r="M138" s="49"/>
      <c r="N138" s="49"/>
      <c r="O138" s="49"/>
      <c r="P138" s="49"/>
      <c r="Q138" s="49"/>
      <c r="R138" s="49">
        <v>2</v>
      </c>
      <c r="S138" s="49"/>
      <c r="T138" s="49">
        <f t="shared" si="144"/>
        <v>2</v>
      </c>
      <c r="U138" s="49">
        <f t="shared" si="145"/>
        <v>73</v>
      </c>
      <c r="V138" s="49">
        <v>1</v>
      </c>
      <c r="W138" s="49"/>
      <c r="X138" s="49">
        <v>1</v>
      </c>
      <c r="Y138" s="49">
        <v>1</v>
      </c>
      <c r="Z138" s="49">
        <v>1</v>
      </c>
      <c r="AA138" s="49">
        <f t="shared" si="146"/>
        <v>4</v>
      </c>
    </row>
    <row r="139" spans="1:27">
      <c r="A139" s="13" t="s">
        <v>21</v>
      </c>
      <c r="B139" s="13" t="s">
        <v>87</v>
      </c>
      <c r="C139" s="31">
        <f t="shared" ref="C139:AA139" si="147">SUM(C140:C142)</f>
        <v>0</v>
      </c>
      <c r="D139" s="31">
        <f t="shared" si="147"/>
        <v>10</v>
      </c>
      <c r="E139" s="31">
        <f t="shared" si="147"/>
        <v>0</v>
      </c>
      <c r="F139" s="31">
        <f t="shared" si="147"/>
        <v>0</v>
      </c>
      <c r="G139" s="31">
        <f t="shared" si="147"/>
        <v>2</v>
      </c>
      <c r="H139" s="31">
        <f t="shared" si="147"/>
        <v>5</v>
      </c>
      <c r="I139" s="31">
        <f t="shared" si="147"/>
        <v>98</v>
      </c>
      <c r="J139" s="31">
        <f t="shared" si="147"/>
        <v>17</v>
      </c>
      <c r="K139" s="31">
        <f t="shared" si="147"/>
        <v>132</v>
      </c>
      <c r="L139" s="31">
        <f t="shared" si="147"/>
        <v>0</v>
      </c>
      <c r="M139" s="31">
        <f t="shared" si="147"/>
        <v>0</v>
      </c>
      <c r="N139" s="31">
        <f t="shared" si="147"/>
        <v>0</v>
      </c>
      <c r="O139" s="31">
        <f t="shared" si="147"/>
        <v>0</v>
      </c>
      <c r="P139" s="31">
        <f t="shared" si="147"/>
        <v>0</v>
      </c>
      <c r="Q139" s="31">
        <f t="shared" si="147"/>
        <v>0</v>
      </c>
      <c r="R139" s="31">
        <f t="shared" si="147"/>
        <v>2</v>
      </c>
      <c r="S139" s="31">
        <f t="shared" si="147"/>
        <v>4</v>
      </c>
      <c r="T139" s="31">
        <f t="shared" si="147"/>
        <v>6</v>
      </c>
      <c r="U139" s="31">
        <f t="shared" si="147"/>
        <v>138</v>
      </c>
      <c r="V139" s="31">
        <f t="shared" si="147"/>
        <v>4</v>
      </c>
      <c r="W139" s="31">
        <f t="shared" si="147"/>
        <v>2</v>
      </c>
      <c r="X139" s="31">
        <f t="shared" si="147"/>
        <v>1</v>
      </c>
      <c r="Y139" s="31">
        <f t="shared" si="147"/>
        <v>4</v>
      </c>
      <c r="Z139" s="31">
        <f t="shared" si="147"/>
        <v>4</v>
      </c>
      <c r="AA139" s="31">
        <f t="shared" si="147"/>
        <v>15</v>
      </c>
    </row>
    <row r="140" spans="1:27">
      <c r="A140" s="48"/>
      <c r="B140" s="48" t="s">
        <v>4</v>
      </c>
      <c r="C140" s="49"/>
      <c r="D140" s="49">
        <v>1</v>
      </c>
      <c r="E140" s="49"/>
      <c r="F140" s="49"/>
      <c r="G140" s="49"/>
      <c r="H140" s="49"/>
      <c r="I140" s="49"/>
      <c r="J140" s="49"/>
      <c r="K140" s="49">
        <f t="shared" ref="K140:K142" si="148">SUBTOTAL(9,C140:J140)</f>
        <v>1</v>
      </c>
      <c r="L140" s="49"/>
      <c r="M140" s="49"/>
      <c r="N140" s="49"/>
      <c r="O140" s="49"/>
      <c r="P140" s="49"/>
      <c r="Q140" s="49"/>
      <c r="R140" s="49"/>
      <c r="S140" s="49"/>
      <c r="T140" s="49">
        <f t="shared" ref="T140:T142" si="149">SUBTOTAL(9,L140:S140)</f>
        <v>0</v>
      </c>
      <c r="U140" s="49">
        <f t="shared" ref="U140:U142" si="150">K140+T140</f>
        <v>1</v>
      </c>
      <c r="V140" s="49"/>
      <c r="W140" s="49">
        <v>1</v>
      </c>
      <c r="X140" s="49"/>
      <c r="Y140" s="49"/>
      <c r="Z140" s="49"/>
      <c r="AA140" s="49">
        <f t="shared" ref="AA140:AA142" si="151">SUBTOTAL(9,V140:Z140)</f>
        <v>1</v>
      </c>
    </row>
    <row r="141" spans="1:27">
      <c r="A141" s="48"/>
      <c r="B141" s="48" t="s">
        <v>36</v>
      </c>
      <c r="C141" s="49"/>
      <c r="D141" s="49">
        <v>1</v>
      </c>
      <c r="E141" s="49"/>
      <c r="F141" s="49"/>
      <c r="G141" s="49"/>
      <c r="H141" s="49"/>
      <c r="I141" s="49"/>
      <c r="J141" s="49"/>
      <c r="K141" s="49">
        <f t="shared" si="148"/>
        <v>1</v>
      </c>
      <c r="L141" s="49"/>
      <c r="M141" s="49"/>
      <c r="N141" s="49"/>
      <c r="O141" s="49"/>
      <c r="P141" s="49"/>
      <c r="Q141" s="49"/>
      <c r="R141" s="49">
        <v>1</v>
      </c>
      <c r="S141" s="49"/>
      <c r="T141" s="49">
        <f t="shared" si="149"/>
        <v>1</v>
      </c>
      <c r="U141" s="49">
        <f t="shared" si="150"/>
        <v>2</v>
      </c>
      <c r="V141" s="49"/>
      <c r="W141" s="49"/>
      <c r="X141" s="49"/>
      <c r="Y141" s="49"/>
      <c r="Z141" s="49"/>
      <c r="AA141" s="49">
        <f t="shared" si="151"/>
        <v>0</v>
      </c>
    </row>
    <row r="142" spans="1:27">
      <c r="A142" s="48"/>
      <c r="B142" s="48" t="s">
        <v>5</v>
      </c>
      <c r="C142" s="49"/>
      <c r="D142" s="49">
        <v>8</v>
      </c>
      <c r="E142" s="49"/>
      <c r="F142" s="49"/>
      <c r="G142" s="49">
        <v>2</v>
      </c>
      <c r="H142" s="49">
        <v>5</v>
      </c>
      <c r="I142" s="49">
        <v>98</v>
      </c>
      <c r="J142" s="49">
        <v>17</v>
      </c>
      <c r="K142" s="49">
        <f t="shared" si="148"/>
        <v>130</v>
      </c>
      <c r="L142" s="49"/>
      <c r="M142" s="49"/>
      <c r="N142" s="49"/>
      <c r="O142" s="49"/>
      <c r="P142" s="49"/>
      <c r="Q142" s="49"/>
      <c r="R142" s="49">
        <v>1</v>
      </c>
      <c r="S142" s="49">
        <v>4</v>
      </c>
      <c r="T142" s="49">
        <f t="shared" si="149"/>
        <v>5</v>
      </c>
      <c r="U142" s="49">
        <f t="shared" si="150"/>
        <v>135</v>
      </c>
      <c r="V142" s="49">
        <v>4</v>
      </c>
      <c r="W142" s="49">
        <v>1</v>
      </c>
      <c r="X142" s="49">
        <v>1</v>
      </c>
      <c r="Y142" s="49">
        <v>4</v>
      </c>
      <c r="Z142" s="49">
        <v>4</v>
      </c>
      <c r="AA142" s="49">
        <f t="shared" si="151"/>
        <v>14</v>
      </c>
    </row>
    <row r="143" spans="1:27">
      <c r="A143" s="13" t="s">
        <v>46</v>
      </c>
      <c r="B143" s="13" t="s">
        <v>87</v>
      </c>
      <c r="C143" s="31">
        <f t="shared" ref="C143:AA143" si="152">SUM(C144:C145)</f>
        <v>0</v>
      </c>
      <c r="D143" s="31">
        <f t="shared" si="152"/>
        <v>3</v>
      </c>
      <c r="E143" s="31">
        <f t="shared" si="152"/>
        <v>1</v>
      </c>
      <c r="F143" s="31">
        <f t="shared" si="152"/>
        <v>0</v>
      </c>
      <c r="G143" s="31">
        <f t="shared" si="152"/>
        <v>0</v>
      </c>
      <c r="H143" s="31">
        <f t="shared" si="152"/>
        <v>1</v>
      </c>
      <c r="I143" s="31">
        <f t="shared" si="152"/>
        <v>7</v>
      </c>
      <c r="J143" s="31">
        <f t="shared" si="152"/>
        <v>2</v>
      </c>
      <c r="K143" s="31">
        <f t="shared" si="152"/>
        <v>14</v>
      </c>
      <c r="L143" s="31">
        <f t="shared" si="152"/>
        <v>0</v>
      </c>
      <c r="M143" s="31">
        <f t="shared" si="152"/>
        <v>0</v>
      </c>
      <c r="N143" s="31">
        <f t="shared" si="152"/>
        <v>0</v>
      </c>
      <c r="O143" s="31">
        <f t="shared" si="152"/>
        <v>0</v>
      </c>
      <c r="P143" s="31">
        <f t="shared" si="152"/>
        <v>0</v>
      </c>
      <c r="Q143" s="31">
        <f t="shared" si="152"/>
        <v>0</v>
      </c>
      <c r="R143" s="31">
        <f t="shared" si="152"/>
        <v>0</v>
      </c>
      <c r="S143" s="31">
        <f t="shared" si="152"/>
        <v>1</v>
      </c>
      <c r="T143" s="31">
        <f t="shared" si="152"/>
        <v>1</v>
      </c>
      <c r="U143" s="31">
        <f t="shared" si="152"/>
        <v>15</v>
      </c>
      <c r="V143" s="31">
        <f t="shared" si="152"/>
        <v>0</v>
      </c>
      <c r="W143" s="31">
        <f t="shared" si="152"/>
        <v>0</v>
      </c>
      <c r="X143" s="31">
        <f t="shared" si="152"/>
        <v>0</v>
      </c>
      <c r="Y143" s="31">
        <f t="shared" si="152"/>
        <v>0</v>
      </c>
      <c r="Z143" s="31">
        <f t="shared" si="152"/>
        <v>0</v>
      </c>
      <c r="AA143" s="31">
        <f t="shared" si="152"/>
        <v>0</v>
      </c>
    </row>
    <row r="144" spans="1:27">
      <c r="A144" s="48"/>
      <c r="B144" s="48" t="s">
        <v>36</v>
      </c>
      <c r="C144" s="49"/>
      <c r="D144" s="49">
        <v>2</v>
      </c>
      <c r="E144" s="49">
        <v>1</v>
      </c>
      <c r="F144" s="49"/>
      <c r="G144" s="49"/>
      <c r="H144" s="49"/>
      <c r="I144" s="49">
        <v>1</v>
      </c>
      <c r="J144" s="49">
        <v>2</v>
      </c>
      <c r="K144" s="49">
        <f t="shared" ref="K144:K145" si="153">SUBTOTAL(9,C144:J144)</f>
        <v>6</v>
      </c>
      <c r="L144" s="49"/>
      <c r="M144" s="49"/>
      <c r="N144" s="49"/>
      <c r="O144" s="49"/>
      <c r="P144" s="49"/>
      <c r="Q144" s="49"/>
      <c r="R144" s="49"/>
      <c r="S144" s="49"/>
      <c r="T144" s="49">
        <f t="shared" ref="T144:T145" si="154">SUBTOTAL(9,L144:S144)</f>
        <v>0</v>
      </c>
      <c r="U144" s="49">
        <f t="shared" ref="U144:U145" si="155">K144+T144</f>
        <v>6</v>
      </c>
      <c r="V144" s="49"/>
      <c r="W144" s="49"/>
      <c r="X144" s="49"/>
      <c r="Y144" s="49"/>
      <c r="Z144" s="49"/>
      <c r="AA144" s="49">
        <f t="shared" ref="AA144:AA145" si="156">SUBTOTAL(9,V144:Z144)</f>
        <v>0</v>
      </c>
    </row>
    <row r="145" spans="1:27">
      <c r="A145" s="48"/>
      <c r="B145" s="48" t="s">
        <v>5</v>
      </c>
      <c r="C145" s="49"/>
      <c r="D145" s="49">
        <v>1</v>
      </c>
      <c r="E145" s="49"/>
      <c r="F145" s="49"/>
      <c r="G145" s="49"/>
      <c r="H145" s="49">
        <v>1</v>
      </c>
      <c r="I145" s="49">
        <v>6</v>
      </c>
      <c r="J145" s="49"/>
      <c r="K145" s="49">
        <f t="shared" si="153"/>
        <v>8</v>
      </c>
      <c r="L145" s="49"/>
      <c r="M145" s="49"/>
      <c r="N145" s="49"/>
      <c r="O145" s="49"/>
      <c r="P145" s="49"/>
      <c r="Q145" s="49"/>
      <c r="R145" s="49"/>
      <c r="S145" s="49">
        <v>1</v>
      </c>
      <c r="T145" s="49">
        <f t="shared" si="154"/>
        <v>1</v>
      </c>
      <c r="U145" s="49">
        <f t="shared" si="155"/>
        <v>9</v>
      </c>
      <c r="V145" s="49"/>
      <c r="W145" s="49"/>
      <c r="X145" s="49"/>
      <c r="Y145" s="49"/>
      <c r="Z145" s="49"/>
      <c r="AA145" s="49">
        <f t="shared" si="156"/>
        <v>0</v>
      </c>
    </row>
    <row r="146" spans="1:27">
      <c r="A146" s="13" t="s">
        <v>29</v>
      </c>
      <c r="B146" s="13" t="s">
        <v>87</v>
      </c>
      <c r="C146" s="31">
        <f t="shared" ref="C146:AA146" si="157">SUM(C147:C149)</f>
        <v>0</v>
      </c>
      <c r="D146" s="31">
        <f t="shared" si="157"/>
        <v>3</v>
      </c>
      <c r="E146" s="31">
        <f t="shared" si="157"/>
        <v>1</v>
      </c>
      <c r="F146" s="31">
        <f t="shared" si="157"/>
        <v>3</v>
      </c>
      <c r="G146" s="31">
        <f t="shared" si="157"/>
        <v>0</v>
      </c>
      <c r="H146" s="31">
        <f t="shared" si="157"/>
        <v>0</v>
      </c>
      <c r="I146" s="31">
        <f t="shared" si="157"/>
        <v>2</v>
      </c>
      <c r="J146" s="31">
        <f t="shared" si="157"/>
        <v>5</v>
      </c>
      <c r="K146" s="31">
        <f t="shared" si="157"/>
        <v>14</v>
      </c>
      <c r="L146" s="31">
        <f t="shared" si="157"/>
        <v>0</v>
      </c>
      <c r="M146" s="31">
        <f t="shared" si="157"/>
        <v>0</v>
      </c>
      <c r="N146" s="31">
        <f t="shared" si="157"/>
        <v>0</v>
      </c>
      <c r="O146" s="31">
        <f t="shared" si="157"/>
        <v>0</v>
      </c>
      <c r="P146" s="31">
        <f t="shared" si="157"/>
        <v>0</v>
      </c>
      <c r="Q146" s="31">
        <f t="shared" si="157"/>
        <v>0</v>
      </c>
      <c r="R146" s="31">
        <f t="shared" si="157"/>
        <v>1</v>
      </c>
      <c r="S146" s="31">
        <f t="shared" si="157"/>
        <v>1</v>
      </c>
      <c r="T146" s="31">
        <f t="shared" si="157"/>
        <v>2</v>
      </c>
      <c r="U146" s="31">
        <f t="shared" si="157"/>
        <v>16</v>
      </c>
      <c r="V146" s="31">
        <f t="shared" si="157"/>
        <v>0</v>
      </c>
      <c r="W146" s="31">
        <f t="shared" si="157"/>
        <v>1</v>
      </c>
      <c r="X146" s="31">
        <f t="shared" si="157"/>
        <v>0</v>
      </c>
      <c r="Y146" s="31">
        <f t="shared" si="157"/>
        <v>0</v>
      </c>
      <c r="Z146" s="31">
        <f t="shared" si="157"/>
        <v>0</v>
      </c>
      <c r="AA146" s="31">
        <f t="shared" si="157"/>
        <v>1</v>
      </c>
    </row>
    <row r="147" spans="1:27">
      <c r="A147" s="48"/>
      <c r="B147" s="48" t="s">
        <v>4</v>
      </c>
      <c r="C147" s="49"/>
      <c r="D147" s="49">
        <v>3</v>
      </c>
      <c r="E147" s="49">
        <v>1</v>
      </c>
      <c r="F147" s="49"/>
      <c r="G147" s="49"/>
      <c r="H147" s="49"/>
      <c r="I147" s="49"/>
      <c r="J147" s="49"/>
      <c r="K147" s="49">
        <f t="shared" ref="K147:K149" si="158">SUBTOTAL(9,C147:J147)</f>
        <v>4</v>
      </c>
      <c r="L147" s="49"/>
      <c r="M147" s="49"/>
      <c r="N147" s="49"/>
      <c r="O147" s="49"/>
      <c r="P147" s="49"/>
      <c r="Q147" s="49"/>
      <c r="R147" s="49"/>
      <c r="S147" s="49"/>
      <c r="T147" s="49">
        <f t="shared" ref="T147:T149" si="159">SUBTOTAL(9,L147:S147)</f>
        <v>0</v>
      </c>
      <c r="U147" s="49">
        <f t="shared" ref="U147:U149" si="160">K147+T147</f>
        <v>4</v>
      </c>
      <c r="V147" s="49"/>
      <c r="W147" s="49">
        <v>1</v>
      </c>
      <c r="X147" s="49"/>
      <c r="Y147" s="49"/>
      <c r="Z147" s="49"/>
      <c r="AA147" s="49">
        <f t="shared" ref="AA147:AA149" si="161">SUBTOTAL(9,V147:Z147)</f>
        <v>1</v>
      </c>
    </row>
    <row r="148" spans="1:27">
      <c r="A148" s="48"/>
      <c r="B148" s="48" t="s">
        <v>36</v>
      </c>
      <c r="C148" s="49"/>
      <c r="D148" s="49"/>
      <c r="E148" s="49"/>
      <c r="F148" s="49">
        <v>3</v>
      </c>
      <c r="G148" s="49"/>
      <c r="H148" s="49"/>
      <c r="I148" s="49"/>
      <c r="J148" s="49">
        <v>2</v>
      </c>
      <c r="K148" s="49">
        <f t="shared" si="158"/>
        <v>5</v>
      </c>
      <c r="L148" s="49"/>
      <c r="M148" s="49"/>
      <c r="N148" s="49"/>
      <c r="O148" s="49"/>
      <c r="P148" s="49"/>
      <c r="Q148" s="49"/>
      <c r="R148" s="49"/>
      <c r="S148" s="49">
        <v>1</v>
      </c>
      <c r="T148" s="49">
        <f t="shared" si="159"/>
        <v>1</v>
      </c>
      <c r="U148" s="49">
        <f t="shared" si="160"/>
        <v>6</v>
      </c>
      <c r="V148" s="49"/>
      <c r="W148" s="49"/>
      <c r="X148" s="49"/>
      <c r="Y148" s="49"/>
      <c r="Z148" s="49"/>
      <c r="AA148" s="49">
        <f t="shared" si="161"/>
        <v>0</v>
      </c>
    </row>
    <row r="149" spans="1:27">
      <c r="A149" s="48"/>
      <c r="B149" s="48" t="s">
        <v>5</v>
      </c>
      <c r="C149" s="49"/>
      <c r="D149" s="49"/>
      <c r="E149" s="49"/>
      <c r="F149" s="49"/>
      <c r="G149" s="49"/>
      <c r="H149" s="49"/>
      <c r="I149" s="49">
        <v>2</v>
      </c>
      <c r="J149" s="49">
        <v>3</v>
      </c>
      <c r="K149" s="49">
        <f t="shared" si="158"/>
        <v>5</v>
      </c>
      <c r="L149" s="49"/>
      <c r="M149" s="49"/>
      <c r="N149" s="49"/>
      <c r="O149" s="49"/>
      <c r="P149" s="49"/>
      <c r="Q149" s="49"/>
      <c r="R149" s="49">
        <v>1</v>
      </c>
      <c r="S149" s="49"/>
      <c r="T149" s="49">
        <f t="shared" si="159"/>
        <v>1</v>
      </c>
      <c r="U149" s="49">
        <f t="shared" si="160"/>
        <v>6</v>
      </c>
      <c r="V149" s="49"/>
      <c r="W149" s="49"/>
      <c r="X149" s="49"/>
      <c r="Y149" s="49"/>
      <c r="Z149" s="49"/>
      <c r="AA149" s="49">
        <f t="shared" si="161"/>
        <v>0</v>
      </c>
    </row>
    <row r="150" spans="1:27">
      <c r="A150" s="13" t="s">
        <v>42</v>
      </c>
      <c r="B150" s="13" t="s">
        <v>87</v>
      </c>
      <c r="C150" s="31">
        <f t="shared" ref="C150:AA150" si="162">SUM(C151:C152)</f>
        <v>0</v>
      </c>
      <c r="D150" s="31">
        <f t="shared" si="162"/>
        <v>17</v>
      </c>
      <c r="E150" s="31">
        <f t="shared" si="162"/>
        <v>2</v>
      </c>
      <c r="F150" s="31">
        <f t="shared" si="162"/>
        <v>2</v>
      </c>
      <c r="G150" s="31">
        <f t="shared" si="162"/>
        <v>0</v>
      </c>
      <c r="H150" s="31">
        <f t="shared" si="162"/>
        <v>5</v>
      </c>
      <c r="I150" s="31">
        <f t="shared" si="162"/>
        <v>34</v>
      </c>
      <c r="J150" s="31">
        <f t="shared" si="162"/>
        <v>5</v>
      </c>
      <c r="K150" s="31">
        <f t="shared" si="162"/>
        <v>65</v>
      </c>
      <c r="L150" s="31">
        <f t="shared" si="162"/>
        <v>0</v>
      </c>
      <c r="M150" s="31">
        <f t="shared" si="162"/>
        <v>0</v>
      </c>
      <c r="N150" s="31">
        <f t="shared" si="162"/>
        <v>0</v>
      </c>
      <c r="O150" s="31">
        <f t="shared" si="162"/>
        <v>0</v>
      </c>
      <c r="P150" s="31">
        <f t="shared" si="162"/>
        <v>0</v>
      </c>
      <c r="Q150" s="31">
        <f t="shared" si="162"/>
        <v>0</v>
      </c>
      <c r="R150" s="31">
        <f t="shared" si="162"/>
        <v>0</v>
      </c>
      <c r="S150" s="31">
        <f t="shared" si="162"/>
        <v>0</v>
      </c>
      <c r="T150" s="31">
        <f t="shared" si="162"/>
        <v>0</v>
      </c>
      <c r="U150" s="31">
        <f t="shared" si="162"/>
        <v>65</v>
      </c>
      <c r="V150" s="31">
        <f t="shared" si="162"/>
        <v>1</v>
      </c>
      <c r="W150" s="31">
        <f t="shared" si="162"/>
        <v>2</v>
      </c>
      <c r="X150" s="31">
        <f t="shared" si="162"/>
        <v>2</v>
      </c>
      <c r="Y150" s="31">
        <f t="shared" si="162"/>
        <v>3</v>
      </c>
      <c r="Z150" s="31">
        <f t="shared" si="162"/>
        <v>4</v>
      </c>
      <c r="AA150" s="31">
        <f t="shared" si="162"/>
        <v>12</v>
      </c>
    </row>
    <row r="151" spans="1:27">
      <c r="A151" s="48"/>
      <c r="B151" s="48" t="s">
        <v>36</v>
      </c>
      <c r="C151" s="49"/>
      <c r="D151" s="49">
        <v>7</v>
      </c>
      <c r="E151" s="49">
        <v>1</v>
      </c>
      <c r="F151" s="49">
        <v>2</v>
      </c>
      <c r="G151" s="49"/>
      <c r="H151" s="49"/>
      <c r="I151" s="49"/>
      <c r="J151" s="49"/>
      <c r="K151" s="49">
        <f t="shared" ref="K151:K152" si="163">SUBTOTAL(9,C151:J151)</f>
        <v>10</v>
      </c>
      <c r="L151" s="49"/>
      <c r="M151" s="49"/>
      <c r="N151" s="49"/>
      <c r="O151" s="49"/>
      <c r="P151" s="49"/>
      <c r="Q151" s="49"/>
      <c r="R151" s="49"/>
      <c r="S151" s="49"/>
      <c r="T151" s="49">
        <f t="shared" ref="T151:T152" si="164">SUBTOTAL(9,L151:S151)</f>
        <v>0</v>
      </c>
      <c r="U151" s="49">
        <f t="shared" ref="U151:U152" si="165">K151+T151</f>
        <v>10</v>
      </c>
      <c r="V151" s="49">
        <v>1</v>
      </c>
      <c r="W151" s="49"/>
      <c r="X151" s="49">
        <v>1</v>
      </c>
      <c r="Y151" s="49"/>
      <c r="Z151" s="49">
        <v>1</v>
      </c>
      <c r="AA151" s="49">
        <f t="shared" ref="AA151:AA152" si="166">SUBTOTAL(9,V151:Z151)</f>
        <v>3</v>
      </c>
    </row>
    <row r="152" spans="1:27">
      <c r="A152" s="48"/>
      <c r="B152" s="48" t="s">
        <v>5</v>
      </c>
      <c r="C152" s="49"/>
      <c r="D152" s="49">
        <v>10</v>
      </c>
      <c r="E152" s="49">
        <v>1</v>
      </c>
      <c r="F152" s="49"/>
      <c r="G152" s="49"/>
      <c r="H152" s="49">
        <v>5</v>
      </c>
      <c r="I152" s="49">
        <v>34</v>
      </c>
      <c r="J152" s="49">
        <v>5</v>
      </c>
      <c r="K152" s="49">
        <f t="shared" si="163"/>
        <v>55</v>
      </c>
      <c r="L152" s="49"/>
      <c r="M152" s="49"/>
      <c r="N152" s="49"/>
      <c r="O152" s="49"/>
      <c r="P152" s="49"/>
      <c r="Q152" s="49"/>
      <c r="R152" s="49"/>
      <c r="S152" s="49"/>
      <c r="T152" s="49">
        <f t="shared" si="164"/>
        <v>0</v>
      </c>
      <c r="U152" s="49">
        <f t="shared" si="165"/>
        <v>55</v>
      </c>
      <c r="V152" s="49"/>
      <c r="W152" s="49">
        <v>2</v>
      </c>
      <c r="X152" s="49">
        <v>1</v>
      </c>
      <c r="Y152" s="49">
        <v>3</v>
      </c>
      <c r="Z152" s="49">
        <v>3</v>
      </c>
      <c r="AA152" s="49">
        <f t="shared" si="166"/>
        <v>9</v>
      </c>
    </row>
    <row r="153" spans="1:27">
      <c r="A153" s="13" t="s">
        <v>61</v>
      </c>
      <c r="B153" s="13" t="s">
        <v>87</v>
      </c>
      <c r="C153" s="31">
        <f t="shared" ref="C153:AA153" si="167">SUM(C154:C155)</f>
        <v>0</v>
      </c>
      <c r="D153" s="31">
        <f t="shared" si="167"/>
        <v>0</v>
      </c>
      <c r="E153" s="31">
        <f t="shared" si="167"/>
        <v>0</v>
      </c>
      <c r="F153" s="31">
        <f t="shared" si="167"/>
        <v>1</v>
      </c>
      <c r="G153" s="31">
        <f t="shared" si="167"/>
        <v>0</v>
      </c>
      <c r="H153" s="31">
        <f t="shared" si="167"/>
        <v>0</v>
      </c>
      <c r="I153" s="31">
        <f t="shared" si="167"/>
        <v>4</v>
      </c>
      <c r="J153" s="31">
        <f t="shared" si="167"/>
        <v>0</v>
      </c>
      <c r="K153" s="31">
        <f t="shared" si="167"/>
        <v>5</v>
      </c>
      <c r="L153" s="31">
        <f t="shared" si="167"/>
        <v>0</v>
      </c>
      <c r="M153" s="31">
        <f t="shared" si="167"/>
        <v>0</v>
      </c>
      <c r="N153" s="31">
        <f t="shared" si="167"/>
        <v>0</v>
      </c>
      <c r="O153" s="31">
        <f t="shared" si="167"/>
        <v>0</v>
      </c>
      <c r="P153" s="31">
        <f t="shared" si="167"/>
        <v>0</v>
      </c>
      <c r="Q153" s="31">
        <f t="shared" si="167"/>
        <v>0</v>
      </c>
      <c r="R153" s="31">
        <f t="shared" si="167"/>
        <v>0</v>
      </c>
      <c r="S153" s="31">
        <f t="shared" si="167"/>
        <v>0</v>
      </c>
      <c r="T153" s="31">
        <f t="shared" si="167"/>
        <v>0</v>
      </c>
      <c r="U153" s="31">
        <f t="shared" si="167"/>
        <v>5</v>
      </c>
      <c r="V153" s="31">
        <f t="shared" si="167"/>
        <v>0</v>
      </c>
      <c r="W153" s="31">
        <f t="shared" si="167"/>
        <v>0</v>
      </c>
      <c r="X153" s="31">
        <f t="shared" si="167"/>
        <v>0</v>
      </c>
      <c r="Y153" s="31">
        <f t="shared" si="167"/>
        <v>0</v>
      </c>
      <c r="Z153" s="31">
        <f t="shared" si="167"/>
        <v>0</v>
      </c>
      <c r="AA153" s="31">
        <f t="shared" si="167"/>
        <v>0</v>
      </c>
    </row>
    <row r="154" spans="1:27">
      <c r="A154" s="48"/>
      <c r="B154" s="48" t="s">
        <v>36</v>
      </c>
      <c r="C154" s="49"/>
      <c r="D154" s="49"/>
      <c r="E154" s="49"/>
      <c r="F154" s="49">
        <v>1</v>
      </c>
      <c r="G154" s="49"/>
      <c r="H154" s="49"/>
      <c r="I154" s="49">
        <v>3</v>
      </c>
      <c r="J154" s="49"/>
      <c r="K154" s="49">
        <f t="shared" ref="K154:K155" si="168">SUBTOTAL(9,C154:J154)</f>
        <v>4</v>
      </c>
      <c r="L154" s="49"/>
      <c r="M154" s="49"/>
      <c r="N154" s="49"/>
      <c r="O154" s="49"/>
      <c r="P154" s="49"/>
      <c r="Q154" s="49"/>
      <c r="R154" s="49"/>
      <c r="S154" s="49"/>
      <c r="T154" s="49">
        <f t="shared" ref="T154:T155" si="169">SUBTOTAL(9,L154:S154)</f>
        <v>0</v>
      </c>
      <c r="U154" s="49">
        <f t="shared" ref="U154:U155" si="170">K154+T154</f>
        <v>4</v>
      </c>
      <c r="V154" s="49"/>
      <c r="W154" s="49"/>
      <c r="X154" s="49"/>
      <c r="Y154" s="49"/>
      <c r="Z154" s="49"/>
      <c r="AA154" s="49">
        <f t="shared" ref="AA154:AA155" si="171">SUBTOTAL(9,V154:Z154)</f>
        <v>0</v>
      </c>
    </row>
    <row r="155" spans="1:27">
      <c r="A155" s="48"/>
      <c r="B155" s="48" t="s">
        <v>5</v>
      </c>
      <c r="C155" s="49"/>
      <c r="D155" s="49"/>
      <c r="E155" s="49"/>
      <c r="F155" s="49"/>
      <c r="G155" s="49"/>
      <c r="H155" s="49"/>
      <c r="I155" s="49">
        <v>1</v>
      </c>
      <c r="J155" s="49"/>
      <c r="K155" s="49">
        <f t="shared" si="168"/>
        <v>1</v>
      </c>
      <c r="L155" s="49"/>
      <c r="M155" s="49"/>
      <c r="N155" s="49"/>
      <c r="O155" s="49"/>
      <c r="P155" s="49"/>
      <c r="Q155" s="49"/>
      <c r="R155" s="49"/>
      <c r="S155" s="49"/>
      <c r="T155" s="49">
        <f t="shared" si="169"/>
        <v>0</v>
      </c>
      <c r="U155" s="49">
        <f t="shared" si="170"/>
        <v>1</v>
      </c>
      <c r="V155" s="49"/>
      <c r="W155" s="49"/>
      <c r="X155" s="49"/>
      <c r="Y155" s="49"/>
      <c r="Z155" s="49"/>
      <c r="AA155" s="49">
        <f t="shared" si="171"/>
        <v>0</v>
      </c>
    </row>
    <row r="156" spans="1:27" ht="37.5">
      <c r="A156" s="50" t="s">
        <v>26</v>
      </c>
      <c r="B156" s="13" t="s">
        <v>87</v>
      </c>
      <c r="C156" s="31">
        <f t="shared" ref="C156:AA156" si="172">SUM(C157:C160)</f>
        <v>0</v>
      </c>
      <c r="D156" s="31">
        <f t="shared" si="172"/>
        <v>5</v>
      </c>
      <c r="E156" s="31">
        <f t="shared" si="172"/>
        <v>1</v>
      </c>
      <c r="F156" s="31">
        <f t="shared" si="172"/>
        <v>5</v>
      </c>
      <c r="G156" s="31">
        <f t="shared" si="172"/>
        <v>0</v>
      </c>
      <c r="H156" s="31">
        <f t="shared" si="172"/>
        <v>0</v>
      </c>
      <c r="I156" s="31">
        <f t="shared" si="172"/>
        <v>14</v>
      </c>
      <c r="J156" s="31">
        <f t="shared" si="172"/>
        <v>2</v>
      </c>
      <c r="K156" s="31">
        <f t="shared" si="172"/>
        <v>27</v>
      </c>
      <c r="L156" s="31">
        <f t="shared" si="172"/>
        <v>0</v>
      </c>
      <c r="M156" s="31">
        <f t="shared" si="172"/>
        <v>0</v>
      </c>
      <c r="N156" s="31">
        <f t="shared" si="172"/>
        <v>0</v>
      </c>
      <c r="O156" s="31">
        <f t="shared" si="172"/>
        <v>0</v>
      </c>
      <c r="P156" s="31">
        <f t="shared" si="172"/>
        <v>0</v>
      </c>
      <c r="Q156" s="31">
        <f t="shared" si="172"/>
        <v>0</v>
      </c>
      <c r="R156" s="31">
        <f t="shared" si="172"/>
        <v>1</v>
      </c>
      <c r="S156" s="31">
        <f t="shared" si="172"/>
        <v>0</v>
      </c>
      <c r="T156" s="31">
        <f t="shared" si="172"/>
        <v>1</v>
      </c>
      <c r="U156" s="31">
        <f t="shared" si="172"/>
        <v>28</v>
      </c>
      <c r="V156" s="31">
        <f t="shared" si="172"/>
        <v>0</v>
      </c>
      <c r="W156" s="31">
        <f t="shared" si="172"/>
        <v>0</v>
      </c>
      <c r="X156" s="31">
        <f t="shared" si="172"/>
        <v>0</v>
      </c>
      <c r="Y156" s="31">
        <f t="shared" si="172"/>
        <v>0</v>
      </c>
      <c r="Z156" s="31">
        <f t="shared" si="172"/>
        <v>2</v>
      </c>
      <c r="AA156" s="31">
        <f t="shared" si="172"/>
        <v>2</v>
      </c>
    </row>
    <row r="157" spans="1:27">
      <c r="A157" s="48"/>
      <c r="B157" s="48" t="s">
        <v>10</v>
      </c>
      <c r="C157" s="49"/>
      <c r="D157" s="49"/>
      <c r="E157" s="49"/>
      <c r="F157" s="49"/>
      <c r="G157" s="49"/>
      <c r="H157" s="49"/>
      <c r="I157" s="49">
        <v>2</v>
      </c>
      <c r="J157" s="49"/>
      <c r="K157" s="49">
        <f t="shared" ref="K157:K160" si="173">SUBTOTAL(9,C157:J157)</f>
        <v>2</v>
      </c>
      <c r="L157" s="49"/>
      <c r="M157" s="49"/>
      <c r="N157" s="49"/>
      <c r="O157" s="49"/>
      <c r="P157" s="49"/>
      <c r="Q157" s="49"/>
      <c r="R157" s="49"/>
      <c r="S157" s="49"/>
      <c r="T157" s="49">
        <f t="shared" ref="T157:T160" si="174">SUBTOTAL(9,L157:S157)</f>
        <v>0</v>
      </c>
      <c r="U157" s="49">
        <f t="shared" ref="U157:U160" si="175">K157+T157</f>
        <v>2</v>
      </c>
      <c r="V157" s="49"/>
      <c r="W157" s="49"/>
      <c r="X157" s="49"/>
      <c r="Y157" s="49"/>
      <c r="Z157" s="49"/>
      <c r="AA157" s="49">
        <f t="shared" ref="AA157:AA160" si="176">SUBTOTAL(9,V157:Z157)</f>
        <v>0</v>
      </c>
    </row>
    <row r="158" spans="1:27">
      <c r="A158" s="48"/>
      <c r="B158" s="48" t="s">
        <v>4</v>
      </c>
      <c r="C158" s="49"/>
      <c r="D158" s="49">
        <v>1</v>
      </c>
      <c r="E158" s="49">
        <v>1</v>
      </c>
      <c r="F158" s="49">
        <v>3</v>
      </c>
      <c r="G158" s="49"/>
      <c r="H158" s="49"/>
      <c r="I158" s="49"/>
      <c r="J158" s="49"/>
      <c r="K158" s="49">
        <f t="shared" si="173"/>
        <v>5</v>
      </c>
      <c r="L158" s="49"/>
      <c r="M158" s="49"/>
      <c r="N158" s="49"/>
      <c r="O158" s="49"/>
      <c r="P158" s="49"/>
      <c r="Q158" s="49"/>
      <c r="R158" s="49"/>
      <c r="S158" s="49"/>
      <c r="T158" s="49">
        <f t="shared" si="174"/>
        <v>0</v>
      </c>
      <c r="U158" s="49">
        <f t="shared" si="175"/>
        <v>5</v>
      </c>
      <c r="V158" s="49"/>
      <c r="W158" s="49"/>
      <c r="X158" s="49"/>
      <c r="Y158" s="49"/>
      <c r="Z158" s="49"/>
      <c r="AA158" s="49">
        <f t="shared" si="176"/>
        <v>0</v>
      </c>
    </row>
    <row r="159" spans="1:27">
      <c r="A159" s="48"/>
      <c r="B159" s="48" t="s">
        <v>36</v>
      </c>
      <c r="C159" s="49"/>
      <c r="D159" s="49">
        <v>1</v>
      </c>
      <c r="E159" s="49"/>
      <c r="F159" s="49">
        <v>2</v>
      </c>
      <c r="G159" s="49"/>
      <c r="H159" s="49"/>
      <c r="I159" s="49">
        <v>2</v>
      </c>
      <c r="J159" s="49">
        <v>1</v>
      </c>
      <c r="K159" s="49">
        <f t="shared" si="173"/>
        <v>6</v>
      </c>
      <c r="L159" s="49"/>
      <c r="M159" s="49"/>
      <c r="N159" s="49"/>
      <c r="O159" s="49"/>
      <c r="P159" s="49"/>
      <c r="Q159" s="49"/>
      <c r="R159" s="49"/>
      <c r="S159" s="49"/>
      <c r="T159" s="49">
        <f t="shared" si="174"/>
        <v>0</v>
      </c>
      <c r="U159" s="49">
        <f t="shared" si="175"/>
        <v>6</v>
      </c>
      <c r="V159" s="49"/>
      <c r="W159" s="49"/>
      <c r="X159" s="49"/>
      <c r="Y159" s="49"/>
      <c r="Z159" s="49"/>
      <c r="AA159" s="49">
        <f t="shared" si="176"/>
        <v>0</v>
      </c>
    </row>
    <row r="160" spans="1:27">
      <c r="A160" s="48"/>
      <c r="B160" s="48" t="s">
        <v>5</v>
      </c>
      <c r="C160" s="49"/>
      <c r="D160" s="49">
        <v>3</v>
      </c>
      <c r="E160" s="49"/>
      <c r="F160" s="49"/>
      <c r="G160" s="49"/>
      <c r="H160" s="49"/>
      <c r="I160" s="49">
        <v>10</v>
      </c>
      <c r="J160" s="49">
        <v>1</v>
      </c>
      <c r="K160" s="49">
        <f t="shared" si="173"/>
        <v>14</v>
      </c>
      <c r="L160" s="49"/>
      <c r="M160" s="49"/>
      <c r="N160" s="49"/>
      <c r="O160" s="49"/>
      <c r="P160" s="49"/>
      <c r="Q160" s="49"/>
      <c r="R160" s="49">
        <v>1</v>
      </c>
      <c r="S160" s="49"/>
      <c r="T160" s="49">
        <f t="shared" si="174"/>
        <v>1</v>
      </c>
      <c r="U160" s="49">
        <f t="shared" si="175"/>
        <v>15</v>
      </c>
      <c r="V160" s="49"/>
      <c r="W160" s="49"/>
      <c r="X160" s="49"/>
      <c r="Y160" s="49"/>
      <c r="Z160" s="49">
        <v>2</v>
      </c>
      <c r="AA160" s="49">
        <f t="shared" si="176"/>
        <v>2</v>
      </c>
    </row>
    <row r="161" spans="1:27">
      <c r="A161" s="13" t="s">
        <v>62</v>
      </c>
      <c r="B161" s="13" t="s">
        <v>87</v>
      </c>
      <c r="C161" s="31">
        <f t="shared" ref="C161:AA161" si="177">SUM(C162:C163)</f>
        <v>0</v>
      </c>
      <c r="D161" s="31">
        <f t="shared" si="177"/>
        <v>0</v>
      </c>
      <c r="E161" s="31">
        <f t="shared" si="177"/>
        <v>3</v>
      </c>
      <c r="F161" s="31">
        <f t="shared" si="177"/>
        <v>5</v>
      </c>
      <c r="G161" s="31">
        <f t="shared" si="177"/>
        <v>0</v>
      </c>
      <c r="H161" s="31">
        <f t="shared" si="177"/>
        <v>0</v>
      </c>
      <c r="I161" s="31">
        <f t="shared" si="177"/>
        <v>5</v>
      </c>
      <c r="J161" s="31">
        <f t="shared" si="177"/>
        <v>0</v>
      </c>
      <c r="K161" s="31">
        <f t="shared" si="177"/>
        <v>13</v>
      </c>
      <c r="L161" s="31">
        <f t="shared" si="177"/>
        <v>0</v>
      </c>
      <c r="M161" s="31">
        <f t="shared" si="177"/>
        <v>0</v>
      </c>
      <c r="N161" s="31">
        <f t="shared" si="177"/>
        <v>0</v>
      </c>
      <c r="O161" s="31">
        <f t="shared" si="177"/>
        <v>0</v>
      </c>
      <c r="P161" s="31">
        <f t="shared" si="177"/>
        <v>0</v>
      </c>
      <c r="Q161" s="31">
        <f t="shared" si="177"/>
        <v>0</v>
      </c>
      <c r="R161" s="31">
        <f t="shared" si="177"/>
        <v>0</v>
      </c>
      <c r="S161" s="31">
        <f t="shared" si="177"/>
        <v>0</v>
      </c>
      <c r="T161" s="31">
        <f t="shared" si="177"/>
        <v>0</v>
      </c>
      <c r="U161" s="31">
        <f t="shared" si="177"/>
        <v>13</v>
      </c>
      <c r="V161" s="31">
        <f t="shared" si="177"/>
        <v>1</v>
      </c>
      <c r="W161" s="31">
        <f t="shared" si="177"/>
        <v>0</v>
      </c>
      <c r="X161" s="31">
        <f t="shared" si="177"/>
        <v>0</v>
      </c>
      <c r="Y161" s="31">
        <f t="shared" si="177"/>
        <v>0</v>
      </c>
      <c r="Z161" s="31">
        <f t="shared" si="177"/>
        <v>0</v>
      </c>
      <c r="AA161" s="31">
        <f t="shared" si="177"/>
        <v>1</v>
      </c>
    </row>
    <row r="162" spans="1:27">
      <c r="A162" s="48"/>
      <c r="B162" s="48" t="s">
        <v>36</v>
      </c>
      <c r="C162" s="49"/>
      <c r="D162" s="49"/>
      <c r="E162" s="49">
        <v>3</v>
      </c>
      <c r="F162" s="49">
        <v>5</v>
      </c>
      <c r="G162" s="49"/>
      <c r="H162" s="49"/>
      <c r="I162" s="49"/>
      <c r="J162" s="49"/>
      <c r="K162" s="49">
        <f t="shared" ref="K162:K163" si="178">SUBTOTAL(9,C162:J162)</f>
        <v>8</v>
      </c>
      <c r="L162" s="49"/>
      <c r="M162" s="49"/>
      <c r="N162" s="49"/>
      <c r="O162" s="49"/>
      <c r="P162" s="49"/>
      <c r="Q162" s="49"/>
      <c r="R162" s="49"/>
      <c r="S162" s="49"/>
      <c r="T162" s="49">
        <f t="shared" ref="T162:T163" si="179">SUBTOTAL(9,L162:S162)</f>
        <v>0</v>
      </c>
      <c r="U162" s="49">
        <f t="shared" ref="U162:U163" si="180">K162+T162</f>
        <v>8</v>
      </c>
      <c r="V162" s="49">
        <v>1</v>
      </c>
      <c r="W162" s="49"/>
      <c r="X162" s="49"/>
      <c r="Y162" s="49"/>
      <c r="Z162" s="49"/>
      <c r="AA162" s="49">
        <f t="shared" ref="AA162:AA163" si="181">SUBTOTAL(9,V162:Z162)</f>
        <v>1</v>
      </c>
    </row>
    <row r="163" spans="1:27">
      <c r="A163" s="48"/>
      <c r="B163" s="48" t="s">
        <v>5</v>
      </c>
      <c r="C163" s="49"/>
      <c r="D163" s="49"/>
      <c r="E163" s="49"/>
      <c r="F163" s="49"/>
      <c r="G163" s="49"/>
      <c r="H163" s="49"/>
      <c r="I163" s="49">
        <v>5</v>
      </c>
      <c r="J163" s="49"/>
      <c r="K163" s="49">
        <f t="shared" si="178"/>
        <v>5</v>
      </c>
      <c r="L163" s="49"/>
      <c r="M163" s="49"/>
      <c r="N163" s="49"/>
      <c r="O163" s="49"/>
      <c r="P163" s="49"/>
      <c r="Q163" s="49"/>
      <c r="R163" s="49"/>
      <c r="S163" s="49"/>
      <c r="T163" s="49">
        <f t="shared" si="179"/>
        <v>0</v>
      </c>
      <c r="U163" s="49">
        <f t="shared" si="180"/>
        <v>5</v>
      </c>
      <c r="V163" s="49"/>
      <c r="W163" s="49"/>
      <c r="X163" s="49"/>
      <c r="Y163" s="49"/>
      <c r="Z163" s="49"/>
      <c r="AA163" s="49">
        <f t="shared" si="181"/>
        <v>0</v>
      </c>
    </row>
    <row r="164" spans="1:27" ht="37.5">
      <c r="A164" s="50" t="s">
        <v>23</v>
      </c>
      <c r="B164" s="13" t="s">
        <v>87</v>
      </c>
      <c r="C164" s="31">
        <f t="shared" ref="C164:AA164" si="182">SUM(C165:C167)</f>
        <v>3</v>
      </c>
      <c r="D164" s="31">
        <f t="shared" si="182"/>
        <v>36</v>
      </c>
      <c r="E164" s="31">
        <f t="shared" si="182"/>
        <v>12</v>
      </c>
      <c r="F164" s="31">
        <f t="shared" si="182"/>
        <v>0</v>
      </c>
      <c r="G164" s="31">
        <f t="shared" si="182"/>
        <v>11</v>
      </c>
      <c r="H164" s="31">
        <f t="shared" si="182"/>
        <v>1</v>
      </c>
      <c r="I164" s="31">
        <f t="shared" si="182"/>
        <v>16</v>
      </c>
      <c r="J164" s="31">
        <f t="shared" si="182"/>
        <v>0</v>
      </c>
      <c r="K164" s="31">
        <f t="shared" si="182"/>
        <v>79</v>
      </c>
      <c r="L164" s="31">
        <f t="shared" si="182"/>
        <v>0</v>
      </c>
      <c r="M164" s="31">
        <f t="shared" si="182"/>
        <v>0</v>
      </c>
      <c r="N164" s="31">
        <f t="shared" si="182"/>
        <v>0</v>
      </c>
      <c r="O164" s="31">
        <f t="shared" si="182"/>
        <v>0</v>
      </c>
      <c r="P164" s="31">
        <f t="shared" si="182"/>
        <v>0</v>
      </c>
      <c r="Q164" s="31">
        <f t="shared" si="182"/>
        <v>0</v>
      </c>
      <c r="R164" s="31">
        <f t="shared" si="182"/>
        <v>1</v>
      </c>
      <c r="S164" s="31">
        <f t="shared" si="182"/>
        <v>0</v>
      </c>
      <c r="T164" s="31">
        <f t="shared" si="182"/>
        <v>1</v>
      </c>
      <c r="U164" s="31">
        <f t="shared" si="182"/>
        <v>80</v>
      </c>
      <c r="V164" s="31">
        <f t="shared" si="182"/>
        <v>0</v>
      </c>
      <c r="W164" s="31">
        <f t="shared" si="182"/>
        <v>0</v>
      </c>
      <c r="X164" s="31">
        <f t="shared" si="182"/>
        <v>2</v>
      </c>
      <c r="Y164" s="31">
        <f t="shared" si="182"/>
        <v>2</v>
      </c>
      <c r="Z164" s="31">
        <f t="shared" si="182"/>
        <v>7</v>
      </c>
      <c r="AA164" s="31">
        <f t="shared" si="182"/>
        <v>11</v>
      </c>
    </row>
    <row r="165" spans="1:27">
      <c r="A165" s="48"/>
      <c r="B165" s="48" t="s">
        <v>4</v>
      </c>
      <c r="C165" s="49">
        <v>1</v>
      </c>
      <c r="D165" s="49">
        <v>18</v>
      </c>
      <c r="E165" s="49">
        <v>7</v>
      </c>
      <c r="F165" s="49"/>
      <c r="G165" s="49"/>
      <c r="H165" s="49"/>
      <c r="I165" s="49"/>
      <c r="J165" s="49"/>
      <c r="K165" s="49">
        <f t="shared" ref="K165:K167" si="183">SUBTOTAL(9,C165:J165)</f>
        <v>26</v>
      </c>
      <c r="L165" s="49"/>
      <c r="M165" s="49"/>
      <c r="N165" s="49"/>
      <c r="O165" s="49"/>
      <c r="P165" s="49"/>
      <c r="Q165" s="49"/>
      <c r="R165" s="49"/>
      <c r="S165" s="49"/>
      <c r="T165" s="49">
        <f t="shared" ref="T165:T167" si="184">SUBTOTAL(9,L165:S165)</f>
        <v>0</v>
      </c>
      <c r="U165" s="49">
        <f t="shared" ref="U165:U167" si="185">K165+T165</f>
        <v>26</v>
      </c>
      <c r="V165" s="49"/>
      <c r="W165" s="49"/>
      <c r="X165" s="49"/>
      <c r="Y165" s="49">
        <v>1</v>
      </c>
      <c r="Z165" s="49">
        <v>2</v>
      </c>
      <c r="AA165" s="49">
        <f t="shared" ref="AA165:AA167" si="186">SUBTOTAL(9,V165:Z165)</f>
        <v>3</v>
      </c>
    </row>
    <row r="166" spans="1:27">
      <c r="A166" s="48"/>
      <c r="B166" s="48" t="s">
        <v>36</v>
      </c>
      <c r="C166" s="49"/>
      <c r="D166" s="49"/>
      <c r="E166" s="49">
        <v>4</v>
      </c>
      <c r="F166" s="49"/>
      <c r="G166" s="49"/>
      <c r="H166" s="49"/>
      <c r="I166" s="49">
        <v>2</v>
      </c>
      <c r="J166" s="49"/>
      <c r="K166" s="49">
        <f>SUBTOTAL(9,C166:J166)</f>
        <v>6</v>
      </c>
      <c r="L166" s="49"/>
      <c r="M166" s="49"/>
      <c r="N166" s="49"/>
      <c r="O166" s="49"/>
      <c r="P166" s="49"/>
      <c r="Q166" s="49"/>
      <c r="R166" s="49"/>
      <c r="S166" s="49"/>
      <c r="T166" s="49">
        <f t="shared" si="184"/>
        <v>0</v>
      </c>
      <c r="U166" s="49">
        <f t="shared" si="185"/>
        <v>6</v>
      </c>
      <c r="V166" s="49"/>
      <c r="W166" s="49"/>
      <c r="X166" s="49"/>
      <c r="Y166" s="49"/>
      <c r="Z166" s="49">
        <v>1</v>
      </c>
      <c r="AA166" s="49">
        <f t="shared" si="186"/>
        <v>1</v>
      </c>
    </row>
    <row r="167" spans="1:27">
      <c r="A167" s="48"/>
      <c r="B167" s="48" t="s">
        <v>5</v>
      </c>
      <c r="C167" s="49">
        <v>2</v>
      </c>
      <c r="D167" s="49">
        <v>18</v>
      </c>
      <c r="E167" s="49">
        <v>1</v>
      </c>
      <c r="F167" s="49"/>
      <c r="G167" s="49">
        <v>11</v>
      </c>
      <c r="H167" s="49">
        <v>1</v>
      </c>
      <c r="I167" s="49">
        <v>14</v>
      </c>
      <c r="J167" s="49"/>
      <c r="K167" s="49">
        <f t="shared" si="183"/>
        <v>47</v>
      </c>
      <c r="L167" s="49"/>
      <c r="M167" s="49"/>
      <c r="N167" s="49"/>
      <c r="O167" s="49"/>
      <c r="P167" s="49"/>
      <c r="Q167" s="49"/>
      <c r="R167" s="49">
        <v>1</v>
      </c>
      <c r="S167" s="49"/>
      <c r="T167" s="49">
        <f t="shared" si="184"/>
        <v>1</v>
      </c>
      <c r="U167" s="49">
        <f t="shared" si="185"/>
        <v>48</v>
      </c>
      <c r="V167" s="49"/>
      <c r="W167" s="49"/>
      <c r="X167" s="49">
        <v>2</v>
      </c>
      <c r="Y167" s="49">
        <v>1</v>
      </c>
      <c r="Z167" s="49">
        <v>4</v>
      </c>
      <c r="AA167" s="49">
        <f t="shared" si="186"/>
        <v>7</v>
      </c>
    </row>
    <row r="168" spans="1:27">
      <c r="A168" s="13" t="s">
        <v>2</v>
      </c>
      <c r="B168" s="13" t="s">
        <v>87</v>
      </c>
      <c r="C168" s="31">
        <f t="shared" ref="C168:AA168" si="187">SUM(C169:C171)</f>
        <v>1</v>
      </c>
      <c r="D168" s="31">
        <f t="shared" si="187"/>
        <v>1</v>
      </c>
      <c r="E168" s="31">
        <f t="shared" si="187"/>
        <v>1</v>
      </c>
      <c r="F168" s="31">
        <f t="shared" si="187"/>
        <v>0</v>
      </c>
      <c r="G168" s="31">
        <f t="shared" si="187"/>
        <v>0</v>
      </c>
      <c r="H168" s="31">
        <f t="shared" si="187"/>
        <v>0</v>
      </c>
      <c r="I168" s="31">
        <f t="shared" si="187"/>
        <v>1</v>
      </c>
      <c r="J168" s="31">
        <f t="shared" si="187"/>
        <v>0</v>
      </c>
      <c r="K168" s="31">
        <f t="shared" si="187"/>
        <v>4</v>
      </c>
      <c r="L168" s="31">
        <f t="shared" si="187"/>
        <v>0</v>
      </c>
      <c r="M168" s="31">
        <f t="shared" si="187"/>
        <v>0</v>
      </c>
      <c r="N168" s="31">
        <f t="shared" si="187"/>
        <v>16</v>
      </c>
      <c r="O168" s="31">
        <f t="shared" si="187"/>
        <v>7</v>
      </c>
      <c r="P168" s="31">
        <f t="shared" si="187"/>
        <v>0</v>
      </c>
      <c r="Q168" s="31">
        <f t="shared" si="187"/>
        <v>0</v>
      </c>
      <c r="R168" s="31">
        <f t="shared" si="187"/>
        <v>16</v>
      </c>
      <c r="S168" s="31">
        <f t="shared" si="187"/>
        <v>151</v>
      </c>
      <c r="T168" s="31">
        <f t="shared" si="187"/>
        <v>190</v>
      </c>
      <c r="U168" s="31">
        <f t="shared" si="187"/>
        <v>194</v>
      </c>
      <c r="V168" s="31">
        <f t="shared" si="187"/>
        <v>0</v>
      </c>
      <c r="W168" s="31">
        <f t="shared" si="187"/>
        <v>0</v>
      </c>
      <c r="X168" s="31">
        <f t="shared" si="187"/>
        <v>0</v>
      </c>
      <c r="Y168" s="31">
        <f t="shared" si="187"/>
        <v>0</v>
      </c>
      <c r="Z168" s="31">
        <f t="shared" si="187"/>
        <v>0</v>
      </c>
      <c r="AA168" s="31">
        <f t="shared" si="187"/>
        <v>0</v>
      </c>
    </row>
    <row r="169" spans="1:27">
      <c r="A169" s="48"/>
      <c r="B169" s="48" t="s">
        <v>10</v>
      </c>
      <c r="C169" s="49">
        <v>1</v>
      </c>
      <c r="D169" s="49"/>
      <c r="E169" s="49"/>
      <c r="F169" s="49"/>
      <c r="G169" s="49"/>
      <c r="H169" s="49"/>
      <c r="I169" s="49"/>
      <c r="J169" s="49"/>
      <c r="K169" s="49">
        <f t="shared" ref="K169:K171" si="188">SUBTOTAL(9,C169:J169)</f>
        <v>1</v>
      </c>
      <c r="L169" s="49"/>
      <c r="M169" s="49"/>
      <c r="N169" s="49"/>
      <c r="O169" s="49"/>
      <c r="P169" s="49"/>
      <c r="Q169" s="49"/>
      <c r="R169" s="49"/>
      <c r="S169" s="49"/>
      <c r="T169" s="49">
        <f t="shared" ref="T169:T171" si="189">SUBTOTAL(9,L169:S169)</f>
        <v>0</v>
      </c>
      <c r="U169" s="49">
        <f t="shared" ref="U169:U171" si="190">K169+T169</f>
        <v>1</v>
      </c>
      <c r="V169" s="49"/>
      <c r="W169" s="49"/>
      <c r="X169" s="49"/>
      <c r="Y169" s="49"/>
      <c r="Z169" s="49"/>
      <c r="AA169" s="49">
        <f t="shared" ref="AA169:AA171" si="191">SUBTOTAL(9,V169:Z169)</f>
        <v>0</v>
      </c>
    </row>
    <row r="170" spans="1:27">
      <c r="A170" s="48"/>
      <c r="B170" s="48" t="s">
        <v>4</v>
      </c>
      <c r="C170" s="49"/>
      <c r="D170" s="49">
        <v>1</v>
      </c>
      <c r="E170" s="49">
        <v>1</v>
      </c>
      <c r="F170" s="49"/>
      <c r="G170" s="49"/>
      <c r="H170" s="49"/>
      <c r="I170" s="49"/>
      <c r="J170" s="49"/>
      <c r="K170" s="49">
        <f t="shared" si="188"/>
        <v>2</v>
      </c>
      <c r="L170" s="49"/>
      <c r="M170" s="49"/>
      <c r="N170" s="49">
        <v>16</v>
      </c>
      <c r="O170" s="49">
        <v>6</v>
      </c>
      <c r="P170" s="49"/>
      <c r="Q170" s="49"/>
      <c r="R170" s="49">
        <v>16</v>
      </c>
      <c r="S170" s="49">
        <v>151</v>
      </c>
      <c r="T170" s="49">
        <f t="shared" si="189"/>
        <v>189</v>
      </c>
      <c r="U170" s="49">
        <f t="shared" si="190"/>
        <v>191</v>
      </c>
      <c r="V170" s="49"/>
      <c r="W170" s="49"/>
      <c r="X170" s="49"/>
      <c r="Y170" s="49"/>
      <c r="Z170" s="49"/>
      <c r="AA170" s="49">
        <f t="shared" si="191"/>
        <v>0</v>
      </c>
    </row>
    <row r="171" spans="1:27">
      <c r="A171" s="48"/>
      <c r="B171" s="48" t="s">
        <v>36</v>
      </c>
      <c r="C171" s="49"/>
      <c r="D171" s="49"/>
      <c r="E171" s="49"/>
      <c r="F171" s="49"/>
      <c r="G171" s="49"/>
      <c r="H171" s="49"/>
      <c r="I171" s="49">
        <v>1</v>
      </c>
      <c r="J171" s="49"/>
      <c r="K171" s="49">
        <f t="shared" si="188"/>
        <v>1</v>
      </c>
      <c r="L171" s="49"/>
      <c r="M171" s="49"/>
      <c r="N171" s="49"/>
      <c r="O171" s="49">
        <v>1</v>
      </c>
      <c r="P171" s="49"/>
      <c r="Q171" s="49"/>
      <c r="R171" s="49"/>
      <c r="S171" s="49"/>
      <c r="T171" s="49">
        <f t="shared" si="189"/>
        <v>1</v>
      </c>
      <c r="U171" s="49">
        <f t="shared" si="190"/>
        <v>2</v>
      </c>
      <c r="V171" s="49"/>
      <c r="W171" s="49"/>
      <c r="X171" s="49"/>
      <c r="Y171" s="49"/>
      <c r="Z171" s="49"/>
      <c r="AA171" s="49">
        <f t="shared" si="191"/>
        <v>0</v>
      </c>
    </row>
    <row r="172" spans="1:27">
      <c r="A172" s="13" t="s">
        <v>45</v>
      </c>
      <c r="B172" s="13" t="s">
        <v>87</v>
      </c>
      <c r="C172" s="31">
        <f t="shared" ref="C172:AA172" si="192">SUM(C173:C175)</f>
        <v>0</v>
      </c>
      <c r="D172" s="31">
        <f t="shared" si="192"/>
        <v>1</v>
      </c>
      <c r="E172" s="31">
        <f t="shared" si="192"/>
        <v>0</v>
      </c>
      <c r="F172" s="31">
        <f t="shared" si="192"/>
        <v>20</v>
      </c>
      <c r="G172" s="31">
        <f t="shared" si="192"/>
        <v>0</v>
      </c>
      <c r="H172" s="31">
        <f t="shared" si="192"/>
        <v>0</v>
      </c>
      <c r="I172" s="31">
        <f t="shared" si="192"/>
        <v>2</v>
      </c>
      <c r="J172" s="31">
        <f t="shared" si="192"/>
        <v>4</v>
      </c>
      <c r="K172" s="31">
        <f t="shared" si="192"/>
        <v>27</v>
      </c>
      <c r="L172" s="31">
        <f t="shared" si="192"/>
        <v>0</v>
      </c>
      <c r="M172" s="31">
        <f t="shared" si="192"/>
        <v>0</v>
      </c>
      <c r="N172" s="31">
        <f t="shared" si="192"/>
        <v>0</v>
      </c>
      <c r="O172" s="31">
        <f t="shared" si="192"/>
        <v>0</v>
      </c>
      <c r="P172" s="31">
        <f t="shared" si="192"/>
        <v>0</v>
      </c>
      <c r="Q172" s="31">
        <f t="shared" si="192"/>
        <v>0</v>
      </c>
      <c r="R172" s="31">
        <f t="shared" si="192"/>
        <v>0</v>
      </c>
      <c r="S172" s="31">
        <f t="shared" si="192"/>
        <v>0</v>
      </c>
      <c r="T172" s="31">
        <f t="shared" si="192"/>
        <v>0</v>
      </c>
      <c r="U172" s="31">
        <f t="shared" si="192"/>
        <v>27</v>
      </c>
      <c r="V172" s="31">
        <f t="shared" si="192"/>
        <v>0</v>
      </c>
      <c r="W172" s="31">
        <f t="shared" si="192"/>
        <v>1</v>
      </c>
      <c r="X172" s="31">
        <f t="shared" si="192"/>
        <v>0</v>
      </c>
      <c r="Y172" s="31">
        <f t="shared" si="192"/>
        <v>0</v>
      </c>
      <c r="Z172" s="31">
        <f t="shared" si="192"/>
        <v>1</v>
      </c>
      <c r="AA172" s="31">
        <f t="shared" si="192"/>
        <v>2</v>
      </c>
    </row>
    <row r="173" spans="1:27">
      <c r="A173" s="48"/>
      <c r="B173" s="48" t="s">
        <v>4</v>
      </c>
      <c r="C173" s="49"/>
      <c r="D173" s="49">
        <v>1</v>
      </c>
      <c r="E173" s="49"/>
      <c r="F173" s="49"/>
      <c r="G173" s="49"/>
      <c r="H173" s="49"/>
      <c r="I173" s="49"/>
      <c r="J173" s="49"/>
      <c r="K173" s="49">
        <f t="shared" ref="K173:K175" si="193">SUBTOTAL(9,C173:J173)</f>
        <v>1</v>
      </c>
      <c r="L173" s="49"/>
      <c r="M173" s="49"/>
      <c r="N173" s="49"/>
      <c r="O173" s="49"/>
      <c r="P173" s="49"/>
      <c r="Q173" s="49"/>
      <c r="R173" s="49"/>
      <c r="S173" s="49"/>
      <c r="T173" s="49">
        <f t="shared" ref="T173:T175" si="194">SUBTOTAL(9,L173:S173)</f>
        <v>0</v>
      </c>
      <c r="U173" s="49">
        <f t="shared" ref="U173:U175" si="195">K173+T173</f>
        <v>1</v>
      </c>
      <c r="V173" s="49"/>
      <c r="W173" s="49">
        <v>1</v>
      </c>
      <c r="X173" s="49"/>
      <c r="Y173" s="49"/>
      <c r="Z173" s="49"/>
      <c r="AA173" s="49">
        <f t="shared" ref="AA173:AA175" si="196">SUBTOTAL(9,V173:Z173)</f>
        <v>1</v>
      </c>
    </row>
    <row r="174" spans="1:27">
      <c r="A174" s="48"/>
      <c r="B174" s="48" t="s">
        <v>36</v>
      </c>
      <c r="C174" s="49"/>
      <c r="D174" s="49"/>
      <c r="E174" s="49"/>
      <c r="F174" s="49">
        <v>2</v>
      </c>
      <c r="G174" s="49"/>
      <c r="H174" s="49"/>
      <c r="I174" s="49"/>
      <c r="J174" s="49"/>
      <c r="K174" s="49">
        <f t="shared" si="193"/>
        <v>2</v>
      </c>
      <c r="L174" s="49"/>
      <c r="M174" s="49"/>
      <c r="N174" s="49"/>
      <c r="O174" s="49"/>
      <c r="P174" s="49"/>
      <c r="Q174" s="49"/>
      <c r="R174" s="49"/>
      <c r="S174" s="49"/>
      <c r="T174" s="49">
        <f t="shared" si="194"/>
        <v>0</v>
      </c>
      <c r="U174" s="49">
        <f t="shared" si="195"/>
        <v>2</v>
      </c>
      <c r="V174" s="49"/>
      <c r="W174" s="49"/>
      <c r="X174" s="49"/>
      <c r="Y174" s="49"/>
      <c r="Z174" s="49"/>
      <c r="AA174" s="49">
        <f t="shared" si="196"/>
        <v>0</v>
      </c>
    </row>
    <row r="175" spans="1:27">
      <c r="A175" s="48"/>
      <c r="B175" s="48" t="s">
        <v>5</v>
      </c>
      <c r="C175" s="49"/>
      <c r="D175" s="49"/>
      <c r="E175" s="49"/>
      <c r="F175" s="49">
        <v>18</v>
      </c>
      <c r="G175" s="49"/>
      <c r="H175" s="49"/>
      <c r="I175" s="49">
        <v>2</v>
      </c>
      <c r="J175" s="49">
        <v>4</v>
      </c>
      <c r="K175" s="49">
        <f t="shared" si="193"/>
        <v>24</v>
      </c>
      <c r="L175" s="49"/>
      <c r="M175" s="49"/>
      <c r="N175" s="49"/>
      <c r="O175" s="49"/>
      <c r="P175" s="49"/>
      <c r="Q175" s="49"/>
      <c r="R175" s="49"/>
      <c r="S175" s="49"/>
      <c r="T175" s="49">
        <f t="shared" si="194"/>
        <v>0</v>
      </c>
      <c r="U175" s="49">
        <f t="shared" si="195"/>
        <v>24</v>
      </c>
      <c r="V175" s="49"/>
      <c r="W175" s="49"/>
      <c r="X175" s="49"/>
      <c r="Y175" s="49"/>
      <c r="Z175" s="49">
        <v>1</v>
      </c>
      <c r="AA175" s="49">
        <f t="shared" si="196"/>
        <v>1</v>
      </c>
    </row>
    <row r="176" spans="1:27">
      <c r="A176" s="13" t="s">
        <v>55</v>
      </c>
      <c r="B176" s="13" t="s">
        <v>87</v>
      </c>
      <c r="C176" s="31">
        <f t="shared" ref="C176:AA176" si="197">SUM(C177:C179)</f>
        <v>0</v>
      </c>
      <c r="D176" s="31">
        <f t="shared" si="197"/>
        <v>2</v>
      </c>
      <c r="E176" s="31">
        <f t="shared" si="197"/>
        <v>0</v>
      </c>
      <c r="F176" s="31">
        <f t="shared" si="197"/>
        <v>0</v>
      </c>
      <c r="G176" s="31">
        <f t="shared" si="197"/>
        <v>0</v>
      </c>
      <c r="H176" s="31">
        <f t="shared" si="197"/>
        <v>0</v>
      </c>
      <c r="I176" s="31">
        <f t="shared" si="197"/>
        <v>4</v>
      </c>
      <c r="J176" s="31">
        <f t="shared" si="197"/>
        <v>0</v>
      </c>
      <c r="K176" s="31">
        <f t="shared" si="197"/>
        <v>6</v>
      </c>
      <c r="L176" s="31">
        <f t="shared" si="197"/>
        <v>0</v>
      </c>
      <c r="M176" s="31">
        <f t="shared" si="197"/>
        <v>0</v>
      </c>
      <c r="N176" s="31">
        <f t="shared" si="197"/>
        <v>0</v>
      </c>
      <c r="O176" s="31">
        <f t="shared" si="197"/>
        <v>0</v>
      </c>
      <c r="P176" s="31">
        <f t="shared" si="197"/>
        <v>0</v>
      </c>
      <c r="Q176" s="31">
        <f t="shared" si="197"/>
        <v>0</v>
      </c>
      <c r="R176" s="31">
        <f t="shared" si="197"/>
        <v>2</v>
      </c>
      <c r="S176" s="31">
        <f t="shared" si="197"/>
        <v>2</v>
      </c>
      <c r="T176" s="31">
        <f t="shared" si="197"/>
        <v>4</v>
      </c>
      <c r="U176" s="31">
        <f t="shared" si="197"/>
        <v>10</v>
      </c>
      <c r="V176" s="31">
        <f t="shared" si="197"/>
        <v>0</v>
      </c>
      <c r="W176" s="31">
        <f t="shared" si="197"/>
        <v>0</v>
      </c>
      <c r="X176" s="31">
        <f t="shared" si="197"/>
        <v>0</v>
      </c>
      <c r="Y176" s="31">
        <f t="shared" si="197"/>
        <v>0</v>
      </c>
      <c r="Z176" s="31">
        <f t="shared" si="197"/>
        <v>0</v>
      </c>
      <c r="AA176" s="31">
        <f t="shared" si="197"/>
        <v>0</v>
      </c>
    </row>
    <row r="177" spans="1:27">
      <c r="A177" s="48"/>
      <c r="B177" s="48" t="s">
        <v>4</v>
      </c>
      <c r="C177" s="49"/>
      <c r="D177" s="49">
        <v>1</v>
      </c>
      <c r="E177" s="49"/>
      <c r="F177" s="49"/>
      <c r="G177" s="49"/>
      <c r="H177" s="49"/>
      <c r="I177" s="49"/>
      <c r="J177" s="49"/>
      <c r="K177" s="49">
        <f t="shared" ref="K177:K179" si="198">SUBTOTAL(9,C177:J177)</f>
        <v>1</v>
      </c>
      <c r="L177" s="49"/>
      <c r="M177" s="49"/>
      <c r="N177" s="49"/>
      <c r="O177" s="49"/>
      <c r="P177" s="49"/>
      <c r="Q177" s="49"/>
      <c r="R177" s="49"/>
      <c r="S177" s="49"/>
      <c r="T177" s="49">
        <f t="shared" ref="T177:T179" si="199">SUBTOTAL(9,L177:S177)</f>
        <v>0</v>
      </c>
      <c r="U177" s="49">
        <f t="shared" ref="U177:U179" si="200">K177+T177</f>
        <v>1</v>
      </c>
      <c r="V177" s="49"/>
      <c r="W177" s="49"/>
      <c r="X177" s="49"/>
      <c r="Y177" s="49"/>
      <c r="Z177" s="49"/>
      <c r="AA177" s="49">
        <f t="shared" ref="AA177:AA179" si="201">SUBTOTAL(9,V177:Z177)</f>
        <v>0</v>
      </c>
    </row>
    <row r="178" spans="1:27">
      <c r="A178" s="48"/>
      <c r="B178" s="48" t="s">
        <v>36</v>
      </c>
      <c r="C178" s="49"/>
      <c r="D178" s="49"/>
      <c r="E178" s="49"/>
      <c r="F178" s="49"/>
      <c r="G178" s="49"/>
      <c r="H178" s="49"/>
      <c r="I178" s="49">
        <v>1</v>
      </c>
      <c r="J178" s="49"/>
      <c r="K178" s="49">
        <f t="shared" si="198"/>
        <v>1</v>
      </c>
      <c r="L178" s="49"/>
      <c r="M178" s="49"/>
      <c r="N178" s="49"/>
      <c r="O178" s="49"/>
      <c r="P178" s="49"/>
      <c r="Q178" s="49"/>
      <c r="R178" s="49"/>
      <c r="S178" s="49">
        <v>2</v>
      </c>
      <c r="T178" s="49">
        <f t="shared" si="199"/>
        <v>2</v>
      </c>
      <c r="U178" s="49">
        <f t="shared" si="200"/>
        <v>3</v>
      </c>
      <c r="V178" s="49"/>
      <c r="W178" s="49"/>
      <c r="X178" s="49"/>
      <c r="Y178" s="49"/>
      <c r="Z178" s="49"/>
      <c r="AA178" s="49">
        <f t="shared" si="201"/>
        <v>0</v>
      </c>
    </row>
    <row r="179" spans="1:27">
      <c r="A179" s="48"/>
      <c r="B179" s="48" t="s">
        <v>5</v>
      </c>
      <c r="C179" s="49"/>
      <c r="D179" s="49">
        <v>1</v>
      </c>
      <c r="E179" s="49"/>
      <c r="F179" s="49"/>
      <c r="G179" s="49"/>
      <c r="H179" s="49"/>
      <c r="I179" s="49">
        <v>3</v>
      </c>
      <c r="J179" s="49"/>
      <c r="K179" s="49">
        <f t="shared" si="198"/>
        <v>4</v>
      </c>
      <c r="L179" s="49"/>
      <c r="M179" s="49"/>
      <c r="N179" s="49"/>
      <c r="O179" s="49"/>
      <c r="P179" s="49"/>
      <c r="Q179" s="49"/>
      <c r="R179" s="49">
        <v>2</v>
      </c>
      <c r="S179" s="49"/>
      <c r="T179" s="49">
        <f t="shared" si="199"/>
        <v>2</v>
      </c>
      <c r="U179" s="49">
        <f t="shared" si="200"/>
        <v>6</v>
      </c>
      <c r="V179" s="49"/>
      <c r="W179" s="49"/>
      <c r="X179" s="49"/>
      <c r="Y179" s="49"/>
      <c r="Z179" s="49"/>
      <c r="AA179" s="49">
        <f t="shared" si="201"/>
        <v>0</v>
      </c>
    </row>
    <row r="180" spans="1:27">
      <c r="A180" s="13" t="s">
        <v>52</v>
      </c>
      <c r="B180" s="13" t="s">
        <v>87</v>
      </c>
      <c r="C180" s="31">
        <f t="shared" ref="C180:AA180" si="202">SUM(C181:C182)</f>
        <v>0</v>
      </c>
      <c r="D180" s="31">
        <f t="shared" si="202"/>
        <v>1</v>
      </c>
      <c r="E180" s="31">
        <f t="shared" si="202"/>
        <v>1</v>
      </c>
      <c r="F180" s="31">
        <f t="shared" si="202"/>
        <v>0</v>
      </c>
      <c r="G180" s="31">
        <f t="shared" si="202"/>
        <v>0</v>
      </c>
      <c r="H180" s="31">
        <f t="shared" si="202"/>
        <v>0</v>
      </c>
      <c r="I180" s="31">
        <f t="shared" si="202"/>
        <v>1</v>
      </c>
      <c r="J180" s="31">
        <f t="shared" si="202"/>
        <v>0</v>
      </c>
      <c r="K180" s="31">
        <f t="shared" si="202"/>
        <v>3</v>
      </c>
      <c r="L180" s="31">
        <f t="shared" si="202"/>
        <v>0</v>
      </c>
      <c r="M180" s="31">
        <f t="shared" si="202"/>
        <v>0</v>
      </c>
      <c r="N180" s="31">
        <f t="shared" si="202"/>
        <v>0</v>
      </c>
      <c r="O180" s="31">
        <f t="shared" si="202"/>
        <v>0</v>
      </c>
      <c r="P180" s="31">
        <f t="shared" si="202"/>
        <v>0</v>
      </c>
      <c r="Q180" s="31">
        <f t="shared" si="202"/>
        <v>0</v>
      </c>
      <c r="R180" s="31">
        <f t="shared" si="202"/>
        <v>0</v>
      </c>
      <c r="S180" s="31">
        <f t="shared" si="202"/>
        <v>0</v>
      </c>
      <c r="T180" s="31">
        <f t="shared" si="202"/>
        <v>0</v>
      </c>
      <c r="U180" s="31">
        <f t="shared" si="202"/>
        <v>3</v>
      </c>
      <c r="V180" s="31">
        <f t="shared" si="202"/>
        <v>0</v>
      </c>
      <c r="W180" s="31">
        <f t="shared" si="202"/>
        <v>0</v>
      </c>
      <c r="X180" s="31">
        <f t="shared" si="202"/>
        <v>0</v>
      </c>
      <c r="Y180" s="31">
        <f t="shared" si="202"/>
        <v>0</v>
      </c>
      <c r="Z180" s="31">
        <f t="shared" si="202"/>
        <v>0</v>
      </c>
      <c r="AA180" s="31">
        <f t="shared" si="202"/>
        <v>0</v>
      </c>
    </row>
    <row r="181" spans="1:27">
      <c r="A181" s="48"/>
      <c r="B181" s="48" t="s">
        <v>4</v>
      </c>
      <c r="C181" s="49"/>
      <c r="D181" s="49">
        <v>1</v>
      </c>
      <c r="E181" s="49">
        <v>1</v>
      </c>
      <c r="F181" s="49"/>
      <c r="G181" s="49"/>
      <c r="H181" s="49"/>
      <c r="I181" s="49"/>
      <c r="J181" s="49"/>
      <c r="K181" s="49">
        <f t="shared" ref="K181:K182" si="203">SUBTOTAL(9,C181:J181)</f>
        <v>2</v>
      </c>
      <c r="L181" s="49"/>
      <c r="M181" s="49"/>
      <c r="N181" s="49"/>
      <c r="O181" s="49"/>
      <c r="P181" s="49"/>
      <c r="Q181" s="49"/>
      <c r="R181" s="49"/>
      <c r="S181" s="49"/>
      <c r="T181" s="49">
        <f t="shared" ref="T181:T182" si="204">SUBTOTAL(9,L181:S181)</f>
        <v>0</v>
      </c>
      <c r="U181" s="49">
        <f t="shared" ref="U181:U182" si="205">K181+T181</f>
        <v>2</v>
      </c>
      <c r="V181" s="49"/>
      <c r="W181" s="49"/>
      <c r="X181" s="49"/>
      <c r="Y181" s="49"/>
      <c r="Z181" s="49"/>
      <c r="AA181" s="49">
        <f t="shared" ref="AA181:AA182" si="206">SUBTOTAL(9,V181:Z181)</f>
        <v>0</v>
      </c>
    </row>
    <row r="182" spans="1:27">
      <c r="A182" s="48"/>
      <c r="B182" s="48" t="s">
        <v>5</v>
      </c>
      <c r="C182" s="49"/>
      <c r="D182" s="49"/>
      <c r="E182" s="49"/>
      <c r="F182" s="49"/>
      <c r="G182" s="49"/>
      <c r="H182" s="49"/>
      <c r="I182" s="49">
        <v>1</v>
      </c>
      <c r="J182" s="49"/>
      <c r="K182" s="49">
        <f t="shared" si="203"/>
        <v>1</v>
      </c>
      <c r="L182" s="49"/>
      <c r="M182" s="49"/>
      <c r="N182" s="49"/>
      <c r="O182" s="49"/>
      <c r="P182" s="49"/>
      <c r="Q182" s="49"/>
      <c r="R182" s="49"/>
      <c r="S182" s="49"/>
      <c r="T182" s="49">
        <f t="shared" si="204"/>
        <v>0</v>
      </c>
      <c r="U182" s="49">
        <f t="shared" si="205"/>
        <v>1</v>
      </c>
      <c r="V182" s="49"/>
      <c r="W182" s="49"/>
      <c r="X182" s="49"/>
      <c r="Y182" s="49"/>
      <c r="Z182" s="49"/>
      <c r="AA182" s="49">
        <f t="shared" si="206"/>
        <v>0</v>
      </c>
    </row>
    <row r="183" spans="1:27">
      <c r="A183" s="51" t="s">
        <v>8</v>
      </c>
      <c r="B183" s="51" t="s">
        <v>87</v>
      </c>
      <c r="C183" s="52">
        <f t="shared" ref="C183:AA183" si="207">C184+C186+C189+C193+C196+C199+C203+C206+C209+C212+C215+C218+C221+C223+C226+C228+C231+C235</f>
        <v>6</v>
      </c>
      <c r="D183" s="52">
        <f t="shared" si="207"/>
        <v>118</v>
      </c>
      <c r="E183" s="52">
        <f t="shared" si="207"/>
        <v>31</v>
      </c>
      <c r="F183" s="52">
        <f t="shared" si="207"/>
        <v>87</v>
      </c>
      <c r="G183" s="52">
        <f t="shared" si="207"/>
        <v>7</v>
      </c>
      <c r="H183" s="52">
        <f t="shared" si="207"/>
        <v>27</v>
      </c>
      <c r="I183" s="53">
        <f t="shared" si="207"/>
        <v>234</v>
      </c>
      <c r="J183" s="52">
        <f t="shared" si="207"/>
        <v>158</v>
      </c>
      <c r="K183" s="52">
        <f t="shared" si="207"/>
        <v>668</v>
      </c>
      <c r="L183" s="52">
        <f t="shared" si="207"/>
        <v>0</v>
      </c>
      <c r="M183" s="52">
        <f t="shared" si="207"/>
        <v>0</v>
      </c>
      <c r="N183" s="52">
        <f t="shared" si="207"/>
        <v>2</v>
      </c>
      <c r="O183" s="52">
        <f t="shared" si="207"/>
        <v>7</v>
      </c>
      <c r="P183" s="52">
        <f t="shared" si="207"/>
        <v>0</v>
      </c>
      <c r="Q183" s="52">
        <f t="shared" si="207"/>
        <v>0</v>
      </c>
      <c r="R183" s="52">
        <f t="shared" si="207"/>
        <v>26</v>
      </c>
      <c r="S183" s="52">
        <f t="shared" si="207"/>
        <v>26</v>
      </c>
      <c r="T183" s="52">
        <f t="shared" si="207"/>
        <v>61</v>
      </c>
      <c r="U183" s="52">
        <f t="shared" si="207"/>
        <v>729</v>
      </c>
      <c r="V183" s="52">
        <f t="shared" si="207"/>
        <v>23</v>
      </c>
      <c r="W183" s="52">
        <f t="shared" si="207"/>
        <v>15</v>
      </c>
      <c r="X183" s="52">
        <f t="shared" si="207"/>
        <v>19</v>
      </c>
      <c r="Y183" s="52">
        <f t="shared" si="207"/>
        <v>19</v>
      </c>
      <c r="Z183" s="52">
        <f t="shared" si="207"/>
        <v>26</v>
      </c>
      <c r="AA183" s="52">
        <f t="shared" si="207"/>
        <v>102</v>
      </c>
    </row>
    <row r="184" spans="1:27" ht="37.5">
      <c r="A184" s="50" t="s">
        <v>63</v>
      </c>
      <c r="B184" s="13" t="s">
        <v>87</v>
      </c>
      <c r="C184" s="31">
        <f t="shared" ref="C184:AA184" si="208">SUM(C185)</f>
        <v>0</v>
      </c>
      <c r="D184" s="31">
        <f t="shared" si="208"/>
        <v>0</v>
      </c>
      <c r="E184" s="31">
        <f t="shared" si="208"/>
        <v>0</v>
      </c>
      <c r="F184" s="31">
        <f t="shared" si="208"/>
        <v>0</v>
      </c>
      <c r="G184" s="31">
        <f t="shared" si="208"/>
        <v>0</v>
      </c>
      <c r="H184" s="31">
        <f t="shared" si="208"/>
        <v>0</v>
      </c>
      <c r="I184" s="31">
        <f t="shared" si="208"/>
        <v>3</v>
      </c>
      <c r="J184" s="31">
        <f t="shared" si="208"/>
        <v>0</v>
      </c>
      <c r="K184" s="31">
        <f t="shared" si="208"/>
        <v>3</v>
      </c>
      <c r="L184" s="31">
        <f t="shared" si="208"/>
        <v>0</v>
      </c>
      <c r="M184" s="31">
        <f t="shared" si="208"/>
        <v>0</v>
      </c>
      <c r="N184" s="31">
        <f t="shared" si="208"/>
        <v>0</v>
      </c>
      <c r="O184" s="31">
        <f t="shared" si="208"/>
        <v>0</v>
      </c>
      <c r="P184" s="31">
        <f t="shared" si="208"/>
        <v>0</v>
      </c>
      <c r="Q184" s="31">
        <f t="shared" si="208"/>
        <v>0</v>
      </c>
      <c r="R184" s="31">
        <f t="shared" si="208"/>
        <v>0</v>
      </c>
      <c r="S184" s="31">
        <f t="shared" si="208"/>
        <v>0</v>
      </c>
      <c r="T184" s="31">
        <f t="shared" si="208"/>
        <v>0</v>
      </c>
      <c r="U184" s="31">
        <f t="shared" si="208"/>
        <v>3</v>
      </c>
      <c r="V184" s="31">
        <f t="shared" si="208"/>
        <v>0</v>
      </c>
      <c r="W184" s="31">
        <f t="shared" si="208"/>
        <v>0</v>
      </c>
      <c r="X184" s="31">
        <f t="shared" si="208"/>
        <v>0</v>
      </c>
      <c r="Y184" s="31">
        <f t="shared" si="208"/>
        <v>0</v>
      </c>
      <c r="Z184" s="31">
        <f t="shared" si="208"/>
        <v>0</v>
      </c>
      <c r="AA184" s="31">
        <f t="shared" si="208"/>
        <v>0</v>
      </c>
    </row>
    <row r="185" spans="1:27">
      <c r="A185" s="48"/>
      <c r="B185" s="48" t="s">
        <v>36</v>
      </c>
      <c r="C185" s="49"/>
      <c r="D185" s="49"/>
      <c r="E185" s="49"/>
      <c r="F185" s="49"/>
      <c r="G185" s="49"/>
      <c r="H185" s="49"/>
      <c r="I185" s="49">
        <v>3</v>
      </c>
      <c r="J185" s="49"/>
      <c r="K185" s="49">
        <f>SUBTOTAL(9,C185:J185)</f>
        <v>3</v>
      </c>
      <c r="L185" s="49"/>
      <c r="M185" s="49"/>
      <c r="N185" s="49"/>
      <c r="O185" s="49"/>
      <c r="P185" s="49"/>
      <c r="Q185" s="49"/>
      <c r="R185" s="49"/>
      <c r="S185" s="49"/>
      <c r="T185" s="49">
        <f>SUBTOTAL(9,L185:S185)</f>
        <v>0</v>
      </c>
      <c r="U185" s="49">
        <f>K185+T185</f>
        <v>3</v>
      </c>
      <c r="V185" s="49"/>
      <c r="W185" s="49"/>
      <c r="X185" s="49"/>
      <c r="Y185" s="49"/>
      <c r="Z185" s="49"/>
      <c r="AA185" s="49">
        <f>SUBTOTAL(9,V185:Z185)</f>
        <v>0</v>
      </c>
    </row>
    <row r="186" spans="1:27">
      <c r="A186" s="13" t="s">
        <v>17</v>
      </c>
      <c r="B186" s="13" t="s">
        <v>87</v>
      </c>
      <c r="C186" s="31">
        <f t="shared" ref="C186:AA186" si="209">SUM(C187:C188)</f>
        <v>0</v>
      </c>
      <c r="D186" s="31">
        <f t="shared" si="209"/>
        <v>20</v>
      </c>
      <c r="E186" s="31">
        <f t="shared" si="209"/>
        <v>7</v>
      </c>
      <c r="F186" s="31">
        <f t="shared" si="209"/>
        <v>34</v>
      </c>
      <c r="G186" s="31">
        <f t="shared" si="209"/>
        <v>0</v>
      </c>
      <c r="H186" s="31">
        <f t="shared" si="209"/>
        <v>0</v>
      </c>
      <c r="I186" s="31">
        <f t="shared" si="209"/>
        <v>25</v>
      </c>
      <c r="J186" s="31">
        <f t="shared" si="209"/>
        <v>4</v>
      </c>
      <c r="K186" s="31">
        <f t="shared" si="209"/>
        <v>90</v>
      </c>
      <c r="L186" s="31">
        <f t="shared" si="209"/>
        <v>0</v>
      </c>
      <c r="M186" s="31">
        <f t="shared" si="209"/>
        <v>0</v>
      </c>
      <c r="N186" s="31">
        <f t="shared" si="209"/>
        <v>0</v>
      </c>
      <c r="O186" s="31">
        <f t="shared" si="209"/>
        <v>2</v>
      </c>
      <c r="P186" s="31">
        <f t="shared" si="209"/>
        <v>0</v>
      </c>
      <c r="Q186" s="31">
        <f t="shared" si="209"/>
        <v>0</v>
      </c>
      <c r="R186" s="31">
        <f t="shared" si="209"/>
        <v>0</v>
      </c>
      <c r="S186" s="31">
        <f t="shared" si="209"/>
        <v>0</v>
      </c>
      <c r="T186" s="31">
        <f t="shared" si="209"/>
        <v>2</v>
      </c>
      <c r="U186" s="31">
        <f t="shared" si="209"/>
        <v>92</v>
      </c>
      <c r="V186" s="31">
        <f t="shared" si="209"/>
        <v>2</v>
      </c>
      <c r="W186" s="31">
        <f t="shared" si="209"/>
        <v>2</v>
      </c>
      <c r="X186" s="31">
        <f t="shared" si="209"/>
        <v>1</v>
      </c>
      <c r="Y186" s="31">
        <f t="shared" si="209"/>
        <v>2</v>
      </c>
      <c r="Z186" s="31">
        <f t="shared" si="209"/>
        <v>1</v>
      </c>
      <c r="AA186" s="31">
        <f t="shared" si="209"/>
        <v>8</v>
      </c>
    </row>
    <row r="187" spans="1:27">
      <c r="A187" s="48"/>
      <c r="B187" s="48" t="s">
        <v>36</v>
      </c>
      <c r="C187" s="49"/>
      <c r="D187" s="49">
        <v>7</v>
      </c>
      <c r="E187" s="49">
        <v>6</v>
      </c>
      <c r="F187" s="49">
        <v>22</v>
      </c>
      <c r="G187" s="49"/>
      <c r="H187" s="49"/>
      <c r="I187" s="49">
        <v>8</v>
      </c>
      <c r="J187" s="49">
        <v>4</v>
      </c>
      <c r="K187" s="49">
        <f t="shared" ref="K187:K188" si="210">SUBTOTAL(9,C187:J187)</f>
        <v>47</v>
      </c>
      <c r="L187" s="49"/>
      <c r="M187" s="49"/>
      <c r="N187" s="49"/>
      <c r="O187" s="49">
        <v>2</v>
      </c>
      <c r="P187" s="49"/>
      <c r="Q187" s="49"/>
      <c r="R187" s="49"/>
      <c r="S187" s="49"/>
      <c r="T187" s="49">
        <f t="shared" ref="T187:T188" si="211">SUBTOTAL(9,L187:S187)</f>
        <v>2</v>
      </c>
      <c r="U187" s="49">
        <f t="shared" ref="U187:U188" si="212">K187+T187</f>
        <v>49</v>
      </c>
      <c r="V187" s="49">
        <v>2</v>
      </c>
      <c r="W187" s="49"/>
      <c r="X187" s="49"/>
      <c r="Y187" s="49">
        <v>2</v>
      </c>
      <c r="Z187" s="49">
        <v>1</v>
      </c>
      <c r="AA187" s="49">
        <f t="shared" ref="AA187:AA188" si="213">SUBTOTAL(9,V187:Z187)</f>
        <v>5</v>
      </c>
    </row>
    <row r="188" spans="1:27">
      <c r="A188" s="48"/>
      <c r="B188" s="48" t="s">
        <v>5</v>
      </c>
      <c r="C188" s="49"/>
      <c r="D188" s="49">
        <v>13</v>
      </c>
      <c r="E188" s="49">
        <v>1</v>
      </c>
      <c r="F188" s="49">
        <v>12</v>
      </c>
      <c r="G188" s="49"/>
      <c r="H188" s="49"/>
      <c r="I188" s="49">
        <v>17</v>
      </c>
      <c r="J188" s="49"/>
      <c r="K188" s="49">
        <f t="shared" si="210"/>
        <v>43</v>
      </c>
      <c r="L188" s="49"/>
      <c r="M188" s="49"/>
      <c r="N188" s="49"/>
      <c r="O188" s="49"/>
      <c r="P188" s="49"/>
      <c r="Q188" s="49"/>
      <c r="R188" s="49"/>
      <c r="S188" s="49"/>
      <c r="T188" s="49">
        <f t="shared" si="211"/>
        <v>0</v>
      </c>
      <c r="U188" s="49">
        <f t="shared" si="212"/>
        <v>43</v>
      </c>
      <c r="V188" s="49"/>
      <c r="W188" s="49">
        <v>2</v>
      </c>
      <c r="X188" s="49">
        <v>1</v>
      </c>
      <c r="Y188" s="49"/>
      <c r="Z188" s="49"/>
      <c r="AA188" s="49">
        <f t="shared" si="213"/>
        <v>3</v>
      </c>
    </row>
    <row r="189" spans="1:27">
      <c r="A189" s="13" t="s">
        <v>44</v>
      </c>
      <c r="B189" s="13" t="s">
        <v>87</v>
      </c>
      <c r="C189" s="31">
        <f t="shared" ref="C189:AA189" si="214">SUM(C190:C192)</f>
        <v>2</v>
      </c>
      <c r="D189" s="31">
        <f t="shared" si="214"/>
        <v>32</v>
      </c>
      <c r="E189" s="31">
        <f t="shared" si="214"/>
        <v>2</v>
      </c>
      <c r="F189" s="31">
        <f t="shared" si="214"/>
        <v>2</v>
      </c>
      <c r="G189" s="31">
        <f t="shared" si="214"/>
        <v>6</v>
      </c>
      <c r="H189" s="31">
        <f t="shared" si="214"/>
        <v>6</v>
      </c>
      <c r="I189" s="31">
        <f t="shared" si="214"/>
        <v>22</v>
      </c>
      <c r="J189" s="31">
        <f t="shared" si="214"/>
        <v>10</v>
      </c>
      <c r="K189" s="31">
        <f t="shared" si="214"/>
        <v>82</v>
      </c>
      <c r="L189" s="31">
        <f t="shared" si="214"/>
        <v>0</v>
      </c>
      <c r="M189" s="31">
        <f t="shared" si="214"/>
        <v>0</v>
      </c>
      <c r="N189" s="31">
        <f t="shared" si="214"/>
        <v>0</v>
      </c>
      <c r="O189" s="31">
        <f t="shared" si="214"/>
        <v>0</v>
      </c>
      <c r="P189" s="31">
        <f t="shared" si="214"/>
        <v>0</v>
      </c>
      <c r="Q189" s="31">
        <f t="shared" si="214"/>
        <v>0</v>
      </c>
      <c r="R189" s="31">
        <f t="shared" si="214"/>
        <v>2</v>
      </c>
      <c r="S189" s="31">
        <f t="shared" si="214"/>
        <v>0</v>
      </c>
      <c r="T189" s="31">
        <f t="shared" si="214"/>
        <v>2</v>
      </c>
      <c r="U189" s="31">
        <f t="shared" si="214"/>
        <v>84</v>
      </c>
      <c r="V189" s="31">
        <f t="shared" si="214"/>
        <v>3</v>
      </c>
      <c r="W189" s="31">
        <f t="shared" si="214"/>
        <v>3</v>
      </c>
      <c r="X189" s="31">
        <f t="shared" si="214"/>
        <v>4</v>
      </c>
      <c r="Y189" s="31">
        <f t="shared" si="214"/>
        <v>5</v>
      </c>
      <c r="Z189" s="31">
        <f t="shared" si="214"/>
        <v>7</v>
      </c>
      <c r="AA189" s="31">
        <f t="shared" si="214"/>
        <v>22</v>
      </c>
    </row>
    <row r="190" spans="1:27">
      <c r="A190" s="48"/>
      <c r="B190" s="48" t="s">
        <v>4</v>
      </c>
      <c r="C190" s="49"/>
      <c r="D190" s="49">
        <v>1</v>
      </c>
      <c r="E190" s="49"/>
      <c r="F190" s="49"/>
      <c r="G190" s="49"/>
      <c r="H190" s="49"/>
      <c r="I190" s="49"/>
      <c r="J190" s="49"/>
      <c r="K190" s="49">
        <f t="shared" ref="K190:K192" si="215">SUBTOTAL(9,C190:J190)</f>
        <v>1</v>
      </c>
      <c r="L190" s="49"/>
      <c r="M190" s="49"/>
      <c r="N190" s="49"/>
      <c r="O190" s="49"/>
      <c r="P190" s="49"/>
      <c r="Q190" s="49"/>
      <c r="R190" s="49"/>
      <c r="S190" s="49"/>
      <c r="T190" s="49">
        <f t="shared" ref="T190:T192" si="216">SUBTOTAL(9,L190:S190)</f>
        <v>0</v>
      </c>
      <c r="U190" s="49">
        <f t="shared" ref="U190:U192" si="217">K190+T190</f>
        <v>1</v>
      </c>
      <c r="V190" s="49"/>
      <c r="W190" s="49"/>
      <c r="X190" s="49"/>
      <c r="Y190" s="49"/>
      <c r="Z190" s="49"/>
      <c r="AA190" s="49">
        <f t="shared" ref="AA190:AA192" si="218">SUBTOTAL(9,V190:Z190)</f>
        <v>0</v>
      </c>
    </row>
    <row r="191" spans="1:27">
      <c r="A191" s="48"/>
      <c r="B191" s="48" t="s">
        <v>36</v>
      </c>
      <c r="C191" s="49">
        <v>1</v>
      </c>
      <c r="D191" s="49">
        <v>2</v>
      </c>
      <c r="E191" s="49"/>
      <c r="F191" s="49">
        <v>2</v>
      </c>
      <c r="G191" s="49"/>
      <c r="H191" s="49"/>
      <c r="I191" s="49">
        <v>2</v>
      </c>
      <c r="J191" s="49"/>
      <c r="K191" s="49">
        <f t="shared" si="215"/>
        <v>7</v>
      </c>
      <c r="L191" s="49"/>
      <c r="M191" s="49"/>
      <c r="N191" s="49"/>
      <c r="O191" s="49"/>
      <c r="P191" s="49"/>
      <c r="Q191" s="49"/>
      <c r="R191" s="49"/>
      <c r="S191" s="49"/>
      <c r="T191" s="49">
        <f t="shared" si="216"/>
        <v>0</v>
      </c>
      <c r="U191" s="49">
        <f t="shared" si="217"/>
        <v>7</v>
      </c>
      <c r="V191" s="49"/>
      <c r="W191" s="49"/>
      <c r="X191" s="49"/>
      <c r="Y191" s="49"/>
      <c r="Z191" s="49">
        <v>1</v>
      </c>
      <c r="AA191" s="49">
        <f t="shared" si="218"/>
        <v>1</v>
      </c>
    </row>
    <row r="192" spans="1:27">
      <c r="A192" s="48"/>
      <c r="B192" s="48" t="s">
        <v>5</v>
      </c>
      <c r="C192" s="49">
        <v>1</v>
      </c>
      <c r="D192" s="49">
        <v>29</v>
      </c>
      <c r="E192" s="49">
        <v>2</v>
      </c>
      <c r="F192" s="49"/>
      <c r="G192" s="49">
        <v>6</v>
      </c>
      <c r="H192" s="49">
        <v>6</v>
      </c>
      <c r="I192" s="49">
        <v>20</v>
      </c>
      <c r="J192" s="49">
        <v>10</v>
      </c>
      <c r="K192" s="49">
        <f t="shared" si="215"/>
        <v>74</v>
      </c>
      <c r="L192" s="49"/>
      <c r="M192" s="49"/>
      <c r="N192" s="49"/>
      <c r="O192" s="49"/>
      <c r="P192" s="49"/>
      <c r="Q192" s="49"/>
      <c r="R192" s="49">
        <v>2</v>
      </c>
      <c r="S192" s="49"/>
      <c r="T192" s="49">
        <f t="shared" si="216"/>
        <v>2</v>
      </c>
      <c r="U192" s="49">
        <f t="shared" si="217"/>
        <v>76</v>
      </c>
      <c r="V192" s="49">
        <v>3</v>
      </c>
      <c r="W192" s="49">
        <v>3</v>
      </c>
      <c r="X192" s="49">
        <v>4</v>
      </c>
      <c r="Y192" s="49">
        <v>5</v>
      </c>
      <c r="Z192" s="49">
        <v>6</v>
      </c>
      <c r="AA192" s="49">
        <f t="shared" si="218"/>
        <v>21</v>
      </c>
    </row>
    <row r="193" spans="1:27">
      <c r="A193" s="13" t="s">
        <v>33</v>
      </c>
      <c r="B193" s="13" t="s">
        <v>87</v>
      </c>
      <c r="C193" s="31">
        <f t="shared" ref="C193:AA193" si="219">SUM(C194:C195)</f>
        <v>1</v>
      </c>
      <c r="D193" s="31">
        <f t="shared" si="219"/>
        <v>2</v>
      </c>
      <c r="E193" s="31">
        <f t="shared" si="219"/>
        <v>5</v>
      </c>
      <c r="F193" s="31">
        <f t="shared" si="219"/>
        <v>2</v>
      </c>
      <c r="G193" s="31">
        <f t="shared" si="219"/>
        <v>0</v>
      </c>
      <c r="H193" s="31">
        <f t="shared" si="219"/>
        <v>0</v>
      </c>
      <c r="I193" s="31">
        <f t="shared" si="219"/>
        <v>4</v>
      </c>
      <c r="J193" s="31">
        <f t="shared" si="219"/>
        <v>0</v>
      </c>
      <c r="K193" s="31">
        <f t="shared" si="219"/>
        <v>14</v>
      </c>
      <c r="L193" s="31">
        <f t="shared" si="219"/>
        <v>0</v>
      </c>
      <c r="M193" s="31">
        <f t="shared" si="219"/>
        <v>0</v>
      </c>
      <c r="N193" s="31">
        <f t="shared" si="219"/>
        <v>0</v>
      </c>
      <c r="O193" s="31">
        <f t="shared" si="219"/>
        <v>0</v>
      </c>
      <c r="P193" s="31">
        <f t="shared" si="219"/>
        <v>0</v>
      </c>
      <c r="Q193" s="31">
        <f t="shared" si="219"/>
        <v>0</v>
      </c>
      <c r="R193" s="31">
        <f t="shared" si="219"/>
        <v>0</v>
      </c>
      <c r="S193" s="31">
        <f t="shared" si="219"/>
        <v>0</v>
      </c>
      <c r="T193" s="31">
        <f t="shared" si="219"/>
        <v>0</v>
      </c>
      <c r="U193" s="31">
        <f t="shared" si="219"/>
        <v>14</v>
      </c>
      <c r="V193" s="31">
        <f t="shared" si="219"/>
        <v>0</v>
      </c>
      <c r="W193" s="31">
        <f t="shared" si="219"/>
        <v>0</v>
      </c>
      <c r="X193" s="31">
        <f t="shared" si="219"/>
        <v>0</v>
      </c>
      <c r="Y193" s="31">
        <f t="shared" si="219"/>
        <v>0</v>
      </c>
      <c r="Z193" s="31">
        <f t="shared" si="219"/>
        <v>1</v>
      </c>
      <c r="AA193" s="31">
        <f t="shared" si="219"/>
        <v>1</v>
      </c>
    </row>
    <row r="194" spans="1:27">
      <c r="A194" s="48"/>
      <c r="B194" s="48" t="s">
        <v>36</v>
      </c>
      <c r="C194" s="49">
        <v>1</v>
      </c>
      <c r="D194" s="49">
        <v>2</v>
      </c>
      <c r="E194" s="49">
        <v>5</v>
      </c>
      <c r="F194" s="49">
        <v>2</v>
      </c>
      <c r="G194" s="49"/>
      <c r="H194" s="49"/>
      <c r="I194" s="49"/>
      <c r="J194" s="49"/>
      <c r="K194" s="49">
        <f t="shared" ref="K194:K195" si="220">SUBTOTAL(9,C194:J194)</f>
        <v>10</v>
      </c>
      <c r="L194" s="49"/>
      <c r="M194" s="49"/>
      <c r="N194" s="49"/>
      <c r="O194" s="49"/>
      <c r="P194" s="49"/>
      <c r="Q194" s="49"/>
      <c r="R194" s="49"/>
      <c r="S194" s="49"/>
      <c r="T194" s="49">
        <f t="shared" ref="T194:T195" si="221">SUBTOTAL(9,L194:S194)</f>
        <v>0</v>
      </c>
      <c r="U194" s="49">
        <f t="shared" ref="U194:U195" si="222">K194+T194</f>
        <v>10</v>
      </c>
      <c r="V194" s="49"/>
      <c r="W194" s="49"/>
      <c r="X194" s="49"/>
      <c r="Y194" s="49"/>
      <c r="Z194" s="49">
        <v>1</v>
      </c>
      <c r="AA194" s="49">
        <f t="shared" ref="AA194:AA195" si="223">SUBTOTAL(9,V194:Z194)</f>
        <v>1</v>
      </c>
    </row>
    <row r="195" spans="1:27">
      <c r="A195" s="48"/>
      <c r="B195" s="48" t="s">
        <v>5</v>
      </c>
      <c r="C195" s="49"/>
      <c r="D195" s="49"/>
      <c r="E195" s="49"/>
      <c r="F195" s="49"/>
      <c r="G195" s="49"/>
      <c r="H195" s="49"/>
      <c r="I195" s="49">
        <v>4</v>
      </c>
      <c r="J195" s="49"/>
      <c r="K195" s="49">
        <f t="shared" si="220"/>
        <v>4</v>
      </c>
      <c r="L195" s="49"/>
      <c r="M195" s="49"/>
      <c r="N195" s="49"/>
      <c r="O195" s="49"/>
      <c r="P195" s="49"/>
      <c r="Q195" s="49"/>
      <c r="R195" s="49"/>
      <c r="S195" s="49"/>
      <c r="T195" s="49">
        <f t="shared" si="221"/>
        <v>0</v>
      </c>
      <c r="U195" s="49">
        <f t="shared" si="222"/>
        <v>4</v>
      </c>
      <c r="V195" s="49"/>
      <c r="W195" s="49"/>
      <c r="X195" s="49"/>
      <c r="Y195" s="49"/>
      <c r="Z195" s="49"/>
      <c r="AA195" s="49">
        <f t="shared" si="223"/>
        <v>0</v>
      </c>
    </row>
    <row r="196" spans="1:27">
      <c r="A196" s="13" t="s">
        <v>34</v>
      </c>
      <c r="B196" s="13" t="s">
        <v>87</v>
      </c>
      <c r="C196" s="31">
        <f t="shared" ref="C196:AA196" si="224">SUM(C197:C198)</f>
        <v>1</v>
      </c>
      <c r="D196" s="31">
        <f t="shared" si="224"/>
        <v>3</v>
      </c>
      <c r="E196" s="31">
        <f t="shared" si="224"/>
        <v>0</v>
      </c>
      <c r="F196" s="31">
        <f t="shared" si="224"/>
        <v>2</v>
      </c>
      <c r="G196" s="31">
        <f t="shared" si="224"/>
        <v>0</v>
      </c>
      <c r="H196" s="31">
        <f t="shared" si="224"/>
        <v>1</v>
      </c>
      <c r="I196" s="31">
        <f t="shared" si="224"/>
        <v>2</v>
      </c>
      <c r="J196" s="31">
        <f t="shared" si="224"/>
        <v>0</v>
      </c>
      <c r="K196" s="31">
        <f t="shared" si="224"/>
        <v>9</v>
      </c>
      <c r="L196" s="31">
        <f t="shared" si="224"/>
        <v>0</v>
      </c>
      <c r="M196" s="31">
        <f t="shared" si="224"/>
        <v>0</v>
      </c>
      <c r="N196" s="31">
        <f t="shared" si="224"/>
        <v>0</v>
      </c>
      <c r="O196" s="31">
        <f t="shared" si="224"/>
        <v>0</v>
      </c>
      <c r="P196" s="31">
        <f t="shared" si="224"/>
        <v>0</v>
      </c>
      <c r="Q196" s="31">
        <f t="shared" si="224"/>
        <v>0</v>
      </c>
      <c r="R196" s="31">
        <f t="shared" si="224"/>
        <v>0</v>
      </c>
      <c r="S196" s="31">
        <f t="shared" si="224"/>
        <v>0</v>
      </c>
      <c r="T196" s="31">
        <f t="shared" si="224"/>
        <v>0</v>
      </c>
      <c r="U196" s="31">
        <f t="shared" si="224"/>
        <v>9</v>
      </c>
      <c r="V196" s="31">
        <f t="shared" si="224"/>
        <v>0</v>
      </c>
      <c r="W196" s="31">
        <f t="shared" si="224"/>
        <v>0</v>
      </c>
      <c r="X196" s="31">
        <f t="shared" si="224"/>
        <v>1</v>
      </c>
      <c r="Y196" s="31">
        <f t="shared" si="224"/>
        <v>0</v>
      </c>
      <c r="Z196" s="31">
        <f t="shared" si="224"/>
        <v>0</v>
      </c>
      <c r="AA196" s="31">
        <f t="shared" si="224"/>
        <v>1</v>
      </c>
    </row>
    <row r="197" spans="1:27">
      <c r="A197" s="48"/>
      <c r="B197" s="48" t="s">
        <v>36</v>
      </c>
      <c r="C197" s="49">
        <v>1</v>
      </c>
      <c r="D197" s="49">
        <v>3</v>
      </c>
      <c r="E197" s="49"/>
      <c r="F197" s="49">
        <v>2</v>
      </c>
      <c r="G197" s="49"/>
      <c r="H197" s="49"/>
      <c r="I197" s="49">
        <v>2</v>
      </c>
      <c r="J197" s="49"/>
      <c r="K197" s="49">
        <f t="shared" ref="K197:K198" si="225">SUBTOTAL(9,C197:J197)</f>
        <v>8</v>
      </c>
      <c r="L197" s="49"/>
      <c r="M197" s="49"/>
      <c r="N197" s="49"/>
      <c r="O197" s="49"/>
      <c r="P197" s="49"/>
      <c r="Q197" s="49"/>
      <c r="R197" s="49"/>
      <c r="S197" s="49"/>
      <c r="T197" s="49">
        <f t="shared" ref="T197:T198" si="226">SUBTOTAL(9,L197:S197)</f>
        <v>0</v>
      </c>
      <c r="U197" s="49">
        <f t="shared" ref="U197:U198" si="227">K197+T197</f>
        <v>8</v>
      </c>
      <c r="V197" s="49"/>
      <c r="W197" s="49"/>
      <c r="X197" s="49">
        <v>1</v>
      </c>
      <c r="Y197" s="49"/>
      <c r="Z197" s="49"/>
      <c r="AA197" s="49">
        <f t="shared" ref="AA197:AA198" si="228">SUBTOTAL(9,V197:Z197)</f>
        <v>1</v>
      </c>
    </row>
    <row r="198" spans="1:27">
      <c r="A198" s="48"/>
      <c r="B198" s="48" t="s">
        <v>5</v>
      </c>
      <c r="C198" s="49"/>
      <c r="D198" s="49"/>
      <c r="E198" s="49"/>
      <c r="F198" s="49"/>
      <c r="G198" s="49"/>
      <c r="H198" s="49">
        <v>1</v>
      </c>
      <c r="I198" s="49"/>
      <c r="J198" s="49"/>
      <c r="K198" s="49">
        <f t="shared" si="225"/>
        <v>1</v>
      </c>
      <c r="L198" s="49"/>
      <c r="M198" s="49"/>
      <c r="N198" s="49"/>
      <c r="O198" s="49"/>
      <c r="P198" s="49"/>
      <c r="Q198" s="49"/>
      <c r="R198" s="49"/>
      <c r="S198" s="49"/>
      <c r="T198" s="49">
        <f t="shared" si="226"/>
        <v>0</v>
      </c>
      <c r="U198" s="49">
        <f t="shared" si="227"/>
        <v>1</v>
      </c>
      <c r="V198" s="49"/>
      <c r="W198" s="49"/>
      <c r="X198" s="49"/>
      <c r="Y198" s="49"/>
      <c r="Z198" s="49"/>
      <c r="AA198" s="49">
        <f t="shared" si="228"/>
        <v>0</v>
      </c>
    </row>
    <row r="199" spans="1:27">
      <c r="A199" s="13" t="s">
        <v>9</v>
      </c>
      <c r="B199" s="13" t="s">
        <v>87</v>
      </c>
      <c r="C199" s="31">
        <f t="shared" ref="C199:AA199" si="229">SUM(C200:C202)</f>
        <v>1</v>
      </c>
      <c r="D199" s="31">
        <f t="shared" si="229"/>
        <v>14</v>
      </c>
      <c r="E199" s="31">
        <f t="shared" si="229"/>
        <v>3</v>
      </c>
      <c r="F199" s="31">
        <f t="shared" si="229"/>
        <v>10</v>
      </c>
      <c r="G199" s="31">
        <f t="shared" si="229"/>
        <v>0</v>
      </c>
      <c r="H199" s="31">
        <f t="shared" si="229"/>
        <v>2</v>
      </c>
      <c r="I199" s="31">
        <f t="shared" si="229"/>
        <v>42</v>
      </c>
      <c r="J199" s="31">
        <f t="shared" si="229"/>
        <v>20</v>
      </c>
      <c r="K199" s="31">
        <f t="shared" si="229"/>
        <v>92</v>
      </c>
      <c r="L199" s="31">
        <f t="shared" si="229"/>
        <v>0</v>
      </c>
      <c r="M199" s="31">
        <f t="shared" si="229"/>
        <v>0</v>
      </c>
      <c r="N199" s="31">
        <f t="shared" si="229"/>
        <v>1</v>
      </c>
      <c r="O199" s="31">
        <f t="shared" si="229"/>
        <v>1</v>
      </c>
      <c r="P199" s="31">
        <f t="shared" si="229"/>
        <v>0</v>
      </c>
      <c r="Q199" s="31">
        <f t="shared" si="229"/>
        <v>0</v>
      </c>
      <c r="R199" s="31">
        <f t="shared" si="229"/>
        <v>6</v>
      </c>
      <c r="S199" s="31">
        <f t="shared" si="229"/>
        <v>4</v>
      </c>
      <c r="T199" s="31">
        <f t="shared" si="229"/>
        <v>12</v>
      </c>
      <c r="U199" s="31">
        <f t="shared" si="229"/>
        <v>104</v>
      </c>
      <c r="V199" s="31">
        <f t="shared" si="229"/>
        <v>4</v>
      </c>
      <c r="W199" s="31">
        <f t="shared" si="229"/>
        <v>1</v>
      </c>
      <c r="X199" s="31">
        <f t="shared" si="229"/>
        <v>6</v>
      </c>
      <c r="Y199" s="31">
        <f t="shared" si="229"/>
        <v>2</v>
      </c>
      <c r="Z199" s="31">
        <f t="shared" si="229"/>
        <v>4</v>
      </c>
      <c r="AA199" s="31">
        <f t="shared" si="229"/>
        <v>17</v>
      </c>
    </row>
    <row r="200" spans="1:27">
      <c r="A200" s="48"/>
      <c r="B200" s="48" t="s">
        <v>10</v>
      </c>
      <c r="C200" s="49"/>
      <c r="D200" s="49"/>
      <c r="E200" s="49"/>
      <c r="F200" s="49">
        <v>1</v>
      </c>
      <c r="G200" s="49"/>
      <c r="H200" s="49"/>
      <c r="I200" s="49"/>
      <c r="J200" s="49"/>
      <c r="K200" s="49">
        <f t="shared" ref="K200:K202" si="230">SUBTOTAL(9,C200:J200)</f>
        <v>1</v>
      </c>
      <c r="L200" s="49"/>
      <c r="M200" s="49"/>
      <c r="N200" s="49">
        <v>1</v>
      </c>
      <c r="O200" s="49">
        <v>1</v>
      </c>
      <c r="P200" s="49"/>
      <c r="Q200" s="49"/>
      <c r="R200" s="49"/>
      <c r="S200" s="49"/>
      <c r="T200" s="49">
        <f t="shared" ref="T200:T202" si="231">SUBTOTAL(9,L200:S200)</f>
        <v>2</v>
      </c>
      <c r="U200" s="49">
        <f t="shared" ref="U200:U202" si="232">K200+T200</f>
        <v>3</v>
      </c>
      <c r="V200" s="49"/>
      <c r="W200" s="49"/>
      <c r="X200" s="49"/>
      <c r="Y200" s="49"/>
      <c r="Z200" s="49"/>
      <c r="AA200" s="49">
        <f t="shared" ref="AA200:AA202" si="233">SUBTOTAL(9,V200:Z200)</f>
        <v>0</v>
      </c>
    </row>
    <row r="201" spans="1:27">
      <c r="A201" s="48"/>
      <c r="B201" s="48" t="s">
        <v>36</v>
      </c>
      <c r="C201" s="49">
        <v>1</v>
      </c>
      <c r="D201" s="49">
        <v>7</v>
      </c>
      <c r="E201" s="49">
        <v>3</v>
      </c>
      <c r="F201" s="49">
        <v>9</v>
      </c>
      <c r="G201" s="49"/>
      <c r="H201" s="49"/>
      <c r="I201" s="49">
        <v>10</v>
      </c>
      <c r="J201" s="49">
        <v>1</v>
      </c>
      <c r="K201" s="49">
        <f t="shared" si="230"/>
        <v>31</v>
      </c>
      <c r="L201" s="49"/>
      <c r="M201" s="49"/>
      <c r="N201" s="49"/>
      <c r="O201" s="49"/>
      <c r="P201" s="49"/>
      <c r="Q201" s="49"/>
      <c r="R201" s="49"/>
      <c r="S201" s="49"/>
      <c r="T201" s="49">
        <f t="shared" si="231"/>
        <v>0</v>
      </c>
      <c r="U201" s="49">
        <f t="shared" si="232"/>
        <v>31</v>
      </c>
      <c r="V201" s="49">
        <v>1</v>
      </c>
      <c r="W201" s="49">
        <v>1</v>
      </c>
      <c r="X201" s="49">
        <v>5</v>
      </c>
      <c r="Y201" s="49"/>
      <c r="Z201" s="49">
        <v>1</v>
      </c>
      <c r="AA201" s="49">
        <f t="shared" si="233"/>
        <v>8</v>
      </c>
    </row>
    <row r="202" spans="1:27">
      <c r="A202" s="48"/>
      <c r="B202" s="48" t="s">
        <v>5</v>
      </c>
      <c r="C202" s="49"/>
      <c r="D202" s="49">
        <v>7</v>
      </c>
      <c r="E202" s="49"/>
      <c r="F202" s="49"/>
      <c r="G202" s="49"/>
      <c r="H202" s="49">
        <v>2</v>
      </c>
      <c r="I202" s="49">
        <v>32</v>
      </c>
      <c r="J202" s="49">
        <v>19</v>
      </c>
      <c r="K202" s="49">
        <f t="shared" si="230"/>
        <v>60</v>
      </c>
      <c r="L202" s="49"/>
      <c r="M202" s="49"/>
      <c r="N202" s="49"/>
      <c r="O202" s="49"/>
      <c r="P202" s="49"/>
      <c r="Q202" s="49"/>
      <c r="R202" s="49">
        <v>6</v>
      </c>
      <c r="S202" s="49">
        <v>4</v>
      </c>
      <c r="T202" s="49">
        <f t="shared" si="231"/>
        <v>10</v>
      </c>
      <c r="U202" s="49">
        <f t="shared" si="232"/>
        <v>70</v>
      </c>
      <c r="V202" s="49">
        <v>3</v>
      </c>
      <c r="W202" s="49"/>
      <c r="X202" s="49">
        <v>1</v>
      </c>
      <c r="Y202" s="49">
        <v>2</v>
      </c>
      <c r="Z202" s="49">
        <v>3</v>
      </c>
      <c r="AA202" s="49">
        <f t="shared" si="233"/>
        <v>9</v>
      </c>
    </row>
    <row r="203" spans="1:27">
      <c r="A203" s="13" t="s">
        <v>37</v>
      </c>
      <c r="B203" s="13" t="s">
        <v>87</v>
      </c>
      <c r="C203" s="31">
        <f t="shared" ref="C203:AA203" si="234">SUM(C204:C205)</f>
        <v>0</v>
      </c>
      <c r="D203" s="31">
        <f t="shared" si="234"/>
        <v>3</v>
      </c>
      <c r="E203" s="31">
        <f t="shared" si="234"/>
        <v>1</v>
      </c>
      <c r="F203" s="31">
        <f t="shared" si="234"/>
        <v>1</v>
      </c>
      <c r="G203" s="31">
        <f t="shared" si="234"/>
        <v>0</v>
      </c>
      <c r="H203" s="31">
        <f t="shared" si="234"/>
        <v>1</v>
      </c>
      <c r="I203" s="31">
        <f t="shared" si="234"/>
        <v>4</v>
      </c>
      <c r="J203" s="31">
        <f t="shared" si="234"/>
        <v>7</v>
      </c>
      <c r="K203" s="31">
        <f t="shared" si="234"/>
        <v>17</v>
      </c>
      <c r="L203" s="31">
        <f t="shared" si="234"/>
        <v>0</v>
      </c>
      <c r="M203" s="31">
        <f t="shared" si="234"/>
        <v>0</v>
      </c>
      <c r="N203" s="31">
        <f t="shared" si="234"/>
        <v>0</v>
      </c>
      <c r="O203" s="31">
        <f t="shared" si="234"/>
        <v>0</v>
      </c>
      <c r="P203" s="31">
        <f t="shared" si="234"/>
        <v>0</v>
      </c>
      <c r="Q203" s="31">
        <f t="shared" si="234"/>
        <v>0</v>
      </c>
      <c r="R203" s="31">
        <f t="shared" si="234"/>
        <v>0</v>
      </c>
      <c r="S203" s="31">
        <f t="shared" si="234"/>
        <v>1</v>
      </c>
      <c r="T203" s="31">
        <f t="shared" si="234"/>
        <v>1</v>
      </c>
      <c r="U203" s="31">
        <f t="shared" si="234"/>
        <v>18</v>
      </c>
      <c r="V203" s="31">
        <f t="shared" si="234"/>
        <v>0</v>
      </c>
      <c r="W203" s="31">
        <f t="shared" si="234"/>
        <v>0</v>
      </c>
      <c r="X203" s="31">
        <f t="shared" si="234"/>
        <v>0</v>
      </c>
      <c r="Y203" s="31">
        <f t="shared" si="234"/>
        <v>0</v>
      </c>
      <c r="Z203" s="31">
        <f t="shared" si="234"/>
        <v>1</v>
      </c>
      <c r="AA203" s="31">
        <f t="shared" si="234"/>
        <v>1</v>
      </c>
    </row>
    <row r="204" spans="1:27">
      <c r="A204" s="48"/>
      <c r="B204" s="48" t="s">
        <v>36</v>
      </c>
      <c r="C204" s="49"/>
      <c r="D204" s="49">
        <v>3</v>
      </c>
      <c r="E204" s="49">
        <v>1</v>
      </c>
      <c r="F204" s="49">
        <v>1</v>
      </c>
      <c r="G204" s="49"/>
      <c r="H204" s="49"/>
      <c r="I204" s="49"/>
      <c r="J204" s="49">
        <v>6</v>
      </c>
      <c r="K204" s="49">
        <f t="shared" ref="K204:K205" si="235">SUBTOTAL(9,C204:J204)</f>
        <v>11</v>
      </c>
      <c r="L204" s="49"/>
      <c r="M204" s="49"/>
      <c r="N204" s="49"/>
      <c r="O204" s="49"/>
      <c r="P204" s="49"/>
      <c r="Q204" s="49"/>
      <c r="R204" s="49"/>
      <c r="S204" s="49">
        <v>1</v>
      </c>
      <c r="T204" s="49">
        <f t="shared" ref="T204:T205" si="236">SUBTOTAL(9,L204:S204)</f>
        <v>1</v>
      </c>
      <c r="U204" s="49">
        <f t="shared" ref="U204:U205" si="237">K204+T204</f>
        <v>12</v>
      </c>
      <c r="V204" s="49"/>
      <c r="W204" s="49"/>
      <c r="X204" s="49"/>
      <c r="Y204" s="49"/>
      <c r="Z204" s="49">
        <v>1</v>
      </c>
      <c r="AA204" s="49">
        <f t="shared" ref="AA204:AA205" si="238">SUBTOTAL(9,V204:Z204)</f>
        <v>1</v>
      </c>
    </row>
    <row r="205" spans="1:27">
      <c r="A205" s="48"/>
      <c r="B205" s="48" t="s">
        <v>5</v>
      </c>
      <c r="C205" s="49"/>
      <c r="D205" s="49"/>
      <c r="E205" s="49"/>
      <c r="F205" s="49"/>
      <c r="G205" s="49"/>
      <c r="H205" s="49">
        <v>1</v>
      </c>
      <c r="I205" s="49">
        <v>4</v>
      </c>
      <c r="J205" s="49">
        <v>1</v>
      </c>
      <c r="K205" s="49">
        <f t="shared" si="235"/>
        <v>6</v>
      </c>
      <c r="L205" s="49"/>
      <c r="M205" s="49"/>
      <c r="N205" s="49"/>
      <c r="O205" s="49"/>
      <c r="P205" s="49"/>
      <c r="Q205" s="49"/>
      <c r="R205" s="49"/>
      <c r="S205" s="49"/>
      <c r="T205" s="49">
        <f t="shared" si="236"/>
        <v>0</v>
      </c>
      <c r="U205" s="49">
        <f t="shared" si="237"/>
        <v>6</v>
      </c>
      <c r="V205" s="49"/>
      <c r="W205" s="49"/>
      <c r="X205" s="49"/>
      <c r="Y205" s="49"/>
      <c r="Z205" s="49"/>
      <c r="AA205" s="49">
        <f t="shared" si="238"/>
        <v>0</v>
      </c>
    </row>
    <row r="206" spans="1:27">
      <c r="A206" s="13" t="s">
        <v>38</v>
      </c>
      <c r="B206" s="13" t="s">
        <v>87</v>
      </c>
      <c r="C206" s="31">
        <f t="shared" ref="C206:AA206" si="239">SUM(C207:C208)</f>
        <v>0</v>
      </c>
      <c r="D206" s="31">
        <f t="shared" si="239"/>
        <v>25</v>
      </c>
      <c r="E206" s="31">
        <f t="shared" si="239"/>
        <v>2</v>
      </c>
      <c r="F206" s="31">
        <f t="shared" si="239"/>
        <v>3</v>
      </c>
      <c r="G206" s="31">
        <f t="shared" si="239"/>
        <v>0</v>
      </c>
      <c r="H206" s="31">
        <f t="shared" si="239"/>
        <v>13</v>
      </c>
      <c r="I206" s="31">
        <f t="shared" si="239"/>
        <v>80</v>
      </c>
      <c r="J206" s="31">
        <f t="shared" si="239"/>
        <v>109</v>
      </c>
      <c r="K206" s="31">
        <f t="shared" si="239"/>
        <v>232</v>
      </c>
      <c r="L206" s="31">
        <f t="shared" si="239"/>
        <v>0</v>
      </c>
      <c r="M206" s="31">
        <f t="shared" si="239"/>
        <v>0</v>
      </c>
      <c r="N206" s="31">
        <f t="shared" si="239"/>
        <v>1</v>
      </c>
      <c r="O206" s="31">
        <f t="shared" si="239"/>
        <v>1</v>
      </c>
      <c r="P206" s="31">
        <f t="shared" si="239"/>
        <v>0</v>
      </c>
      <c r="Q206" s="31">
        <f t="shared" si="239"/>
        <v>0</v>
      </c>
      <c r="R206" s="31">
        <f t="shared" si="239"/>
        <v>7</v>
      </c>
      <c r="S206" s="31">
        <f t="shared" si="239"/>
        <v>7</v>
      </c>
      <c r="T206" s="31">
        <f t="shared" si="239"/>
        <v>16</v>
      </c>
      <c r="U206" s="31">
        <f t="shared" si="239"/>
        <v>248</v>
      </c>
      <c r="V206" s="31">
        <f t="shared" si="239"/>
        <v>10</v>
      </c>
      <c r="W206" s="31">
        <f t="shared" si="239"/>
        <v>9</v>
      </c>
      <c r="X206" s="31">
        <f t="shared" si="239"/>
        <v>3</v>
      </c>
      <c r="Y206" s="31">
        <f t="shared" si="239"/>
        <v>10</v>
      </c>
      <c r="Z206" s="31">
        <f t="shared" si="239"/>
        <v>7</v>
      </c>
      <c r="AA206" s="31">
        <f t="shared" si="239"/>
        <v>39</v>
      </c>
    </row>
    <row r="207" spans="1:27">
      <c r="A207" s="48"/>
      <c r="B207" s="48" t="s">
        <v>36</v>
      </c>
      <c r="C207" s="49"/>
      <c r="D207" s="49">
        <v>11</v>
      </c>
      <c r="E207" s="49">
        <v>2</v>
      </c>
      <c r="F207" s="49">
        <v>3</v>
      </c>
      <c r="G207" s="49"/>
      <c r="H207" s="49"/>
      <c r="I207" s="49">
        <v>8</v>
      </c>
      <c r="J207" s="49"/>
      <c r="K207" s="49">
        <f t="shared" ref="K207:K208" si="240">SUBTOTAL(9,C207:J207)</f>
        <v>24</v>
      </c>
      <c r="L207" s="49"/>
      <c r="M207" s="49"/>
      <c r="N207" s="49">
        <v>1</v>
      </c>
      <c r="O207" s="49">
        <v>1</v>
      </c>
      <c r="P207" s="49"/>
      <c r="Q207" s="49"/>
      <c r="R207" s="49"/>
      <c r="S207" s="49"/>
      <c r="T207" s="49">
        <f t="shared" ref="T207:T208" si="241">SUBTOTAL(9,L207:S207)</f>
        <v>2</v>
      </c>
      <c r="U207" s="49">
        <f t="shared" ref="U207:U208" si="242">K207+T207</f>
        <v>26</v>
      </c>
      <c r="V207" s="49">
        <v>2</v>
      </c>
      <c r="W207" s="49"/>
      <c r="X207" s="49"/>
      <c r="Y207" s="49">
        <v>3</v>
      </c>
      <c r="Z207" s="49">
        <v>2</v>
      </c>
      <c r="AA207" s="49">
        <f t="shared" ref="AA207:AA208" si="243">SUBTOTAL(9,V207:Z207)</f>
        <v>7</v>
      </c>
    </row>
    <row r="208" spans="1:27">
      <c r="A208" s="48"/>
      <c r="B208" s="48" t="s">
        <v>5</v>
      </c>
      <c r="C208" s="49"/>
      <c r="D208" s="49">
        <v>14</v>
      </c>
      <c r="E208" s="49"/>
      <c r="F208" s="49"/>
      <c r="G208" s="49"/>
      <c r="H208" s="49">
        <v>13</v>
      </c>
      <c r="I208" s="49">
        <v>72</v>
      </c>
      <c r="J208" s="49">
        <v>109</v>
      </c>
      <c r="K208" s="49">
        <f t="shared" si="240"/>
        <v>208</v>
      </c>
      <c r="L208" s="49"/>
      <c r="M208" s="49"/>
      <c r="N208" s="49"/>
      <c r="O208" s="49"/>
      <c r="P208" s="49"/>
      <c r="Q208" s="49"/>
      <c r="R208" s="49">
        <v>7</v>
      </c>
      <c r="S208" s="49">
        <v>7</v>
      </c>
      <c r="T208" s="49">
        <f t="shared" si="241"/>
        <v>14</v>
      </c>
      <c r="U208" s="49">
        <f t="shared" si="242"/>
        <v>222</v>
      </c>
      <c r="V208" s="49">
        <v>8</v>
      </c>
      <c r="W208" s="49">
        <v>9</v>
      </c>
      <c r="X208" s="49">
        <v>3</v>
      </c>
      <c r="Y208" s="49">
        <v>7</v>
      </c>
      <c r="Z208" s="49">
        <v>5</v>
      </c>
      <c r="AA208" s="49">
        <f t="shared" si="243"/>
        <v>32</v>
      </c>
    </row>
    <row r="209" spans="1:27">
      <c r="A209" s="13" t="s">
        <v>56</v>
      </c>
      <c r="B209" s="13" t="s">
        <v>87</v>
      </c>
      <c r="C209" s="31">
        <f t="shared" ref="C209:AA209" si="244">SUM(C210:C211)</f>
        <v>0</v>
      </c>
      <c r="D209" s="31">
        <f t="shared" si="244"/>
        <v>1</v>
      </c>
      <c r="E209" s="31">
        <f t="shared" si="244"/>
        <v>1</v>
      </c>
      <c r="F209" s="31">
        <f t="shared" si="244"/>
        <v>0</v>
      </c>
      <c r="G209" s="31">
        <f t="shared" si="244"/>
        <v>0</v>
      </c>
      <c r="H209" s="31">
        <f t="shared" si="244"/>
        <v>2</v>
      </c>
      <c r="I209" s="31">
        <f t="shared" si="244"/>
        <v>8</v>
      </c>
      <c r="J209" s="31">
        <f t="shared" si="244"/>
        <v>0</v>
      </c>
      <c r="K209" s="31">
        <f t="shared" si="244"/>
        <v>12</v>
      </c>
      <c r="L209" s="31">
        <f t="shared" si="244"/>
        <v>0</v>
      </c>
      <c r="M209" s="31">
        <f t="shared" si="244"/>
        <v>0</v>
      </c>
      <c r="N209" s="31">
        <f t="shared" si="244"/>
        <v>0</v>
      </c>
      <c r="O209" s="31">
        <f t="shared" si="244"/>
        <v>2</v>
      </c>
      <c r="P209" s="31">
        <f t="shared" si="244"/>
        <v>0</v>
      </c>
      <c r="Q209" s="31">
        <f t="shared" si="244"/>
        <v>0</v>
      </c>
      <c r="R209" s="31">
        <f t="shared" si="244"/>
        <v>4</v>
      </c>
      <c r="S209" s="31">
        <f t="shared" si="244"/>
        <v>0</v>
      </c>
      <c r="T209" s="31">
        <f t="shared" si="244"/>
        <v>6</v>
      </c>
      <c r="U209" s="31">
        <f t="shared" si="244"/>
        <v>18</v>
      </c>
      <c r="V209" s="31">
        <f t="shared" si="244"/>
        <v>0</v>
      </c>
      <c r="W209" s="31">
        <f t="shared" si="244"/>
        <v>0</v>
      </c>
      <c r="X209" s="31">
        <f t="shared" si="244"/>
        <v>0</v>
      </c>
      <c r="Y209" s="31">
        <f t="shared" si="244"/>
        <v>0</v>
      </c>
      <c r="Z209" s="31">
        <f t="shared" si="244"/>
        <v>0</v>
      </c>
      <c r="AA209" s="31">
        <f t="shared" si="244"/>
        <v>0</v>
      </c>
    </row>
    <row r="210" spans="1:27">
      <c r="A210" s="48"/>
      <c r="B210" s="48" t="s">
        <v>36</v>
      </c>
      <c r="C210" s="49"/>
      <c r="D210" s="49">
        <v>1</v>
      </c>
      <c r="E210" s="49">
        <v>1</v>
      </c>
      <c r="F210" s="49"/>
      <c r="G210" s="49"/>
      <c r="H210" s="49"/>
      <c r="I210" s="49">
        <v>2</v>
      </c>
      <c r="J210" s="49"/>
      <c r="K210" s="49">
        <f t="shared" ref="K210:K211" si="245">SUBTOTAL(9,C210:J210)</f>
        <v>4</v>
      </c>
      <c r="L210" s="49"/>
      <c r="M210" s="49"/>
      <c r="N210" s="49"/>
      <c r="O210" s="49">
        <v>2</v>
      </c>
      <c r="P210" s="49"/>
      <c r="Q210" s="49"/>
      <c r="R210" s="49"/>
      <c r="S210" s="49"/>
      <c r="T210" s="49">
        <f t="shared" ref="T210:T211" si="246">SUBTOTAL(9,L210:S210)</f>
        <v>2</v>
      </c>
      <c r="U210" s="49">
        <f t="shared" ref="U210:U211" si="247">K210+T210</f>
        <v>6</v>
      </c>
      <c r="V210" s="49"/>
      <c r="W210" s="49"/>
      <c r="X210" s="49"/>
      <c r="Y210" s="49"/>
      <c r="Z210" s="49"/>
      <c r="AA210" s="49">
        <f t="shared" ref="AA210:AA211" si="248">SUBTOTAL(9,V210:Z210)</f>
        <v>0</v>
      </c>
    </row>
    <row r="211" spans="1:27">
      <c r="A211" s="48"/>
      <c r="B211" s="48" t="s">
        <v>5</v>
      </c>
      <c r="C211" s="49"/>
      <c r="D211" s="49"/>
      <c r="E211" s="49"/>
      <c r="F211" s="49"/>
      <c r="G211" s="49"/>
      <c r="H211" s="49">
        <v>2</v>
      </c>
      <c r="I211" s="49">
        <v>6</v>
      </c>
      <c r="J211" s="49"/>
      <c r="K211" s="49">
        <f t="shared" si="245"/>
        <v>8</v>
      </c>
      <c r="L211" s="49"/>
      <c r="M211" s="49"/>
      <c r="N211" s="49"/>
      <c r="O211" s="49"/>
      <c r="P211" s="49"/>
      <c r="Q211" s="49"/>
      <c r="R211" s="49">
        <v>4</v>
      </c>
      <c r="S211" s="49"/>
      <c r="T211" s="49">
        <f t="shared" si="246"/>
        <v>4</v>
      </c>
      <c r="U211" s="49">
        <f t="shared" si="247"/>
        <v>12</v>
      </c>
      <c r="V211" s="49"/>
      <c r="W211" s="49"/>
      <c r="X211" s="49"/>
      <c r="Y211" s="49"/>
      <c r="Z211" s="49"/>
      <c r="AA211" s="49">
        <f t="shared" si="248"/>
        <v>0</v>
      </c>
    </row>
    <row r="212" spans="1:27">
      <c r="A212" s="13" t="s">
        <v>58</v>
      </c>
      <c r="B212" s="13" t="s">
        <v>87</v>
      </c>
      <c r="C212" s="31">
        <f t="shared" ref="C212:AA212" si="249">SUM(C213:C214)</f>
        <v>0</v>
      </c>
      <c r="D212" s="31">
        <f t="shared" si="249"/>
        <v>0</v>
      </c>
      <c r="E212" s="31">
        <f t="shared" si="249"/>
        <v>0</v>
      </c>
      <c r="F212" s="31">
        <f t="shared" si="249"/>
        <v>4</v>
      </c>
      <c r="G212" s="31">
        <f t="shared" si="249"/>
        <v>0</v>
      </c>
      <c r="H212" s="31">
        <f t="shared" si="249"/>
        <v>0</v>
      </c>
      <c r="I212" s="31">
        <f t="shared" si="249"/>
        <v>1</v>
      </c>
      <c r="J212" s="31">
        <f t="shared" si="249"/>
        <v>0</v>
      </c>
      <c r="K212" s="31">
        <f t="shared" si="249"/>
        <v>5</v>
      </c>
      <c r="L212" s="31">
        <f t="shared" si="249"/>
        <v>0</v>
      </c>
      <c r="M212" s="31">
        <f t="shared" si="249"/>
        <v>0</v>
      </c>
      <c r="N212" s="31">
        <f t="shared" si="249"/>
        <v>0</v>
      </c>
      <c r="O212" s="31">
        <f t="shared" si="249"/>
        <v>0</v>
      </c>
      <c r="P212" s="31">
        <f t="shared" si="249"/>
        <v>0</v>
      </c>
      <c r="Q212" s="31">
        <f t="shared" si="249"/>
        <v>0</v>
      </c>
      <c r="R212" s="31">
        <f t="shared" si="249"/>
        <v>0</v>
      </c>
      <c r="S212" s="31">
        <f t="shared" si="249"/>
        <v>0</v>
      </c>
      <c r="T212" s="31">
        <f t="shared" si="249"/>
        <v>0</v>
      </c>
      <c r="U212" s="31">
        <f t="shared" si="249"/>
        <v>5</v>
      </c>
      <c r="V212" s="31">
        <f t="shared" si="249"/>
        <v>0</v>
      </c>
      <c r="W212" s="31">
        <f t="shared" si="249"/>
        <v>0</v>
      </c>
      <c r="X212" s="31">
        <f t="shared" si="249"/>
        <v>0</v>
      </c>
      <c r="Y212" s="31">
        <f t="shared" si="249"/>
        <v>0</v>
      </c>
      <c r="Z212" s="31">
        <f t="shared" si="249"/>
        <v>0</v>
      </c>
      <c r="AA212" s="31">
        <f t="shared" si="249"/>
        <v>0</v>
      </c>
    </row>
    <row r="213" spans="1:27">
      <c r="A213" s="48"/>
      <c r="B213" s="48" t="s">
        <v>36</v>
      </c>
      <c r="C213" s="49"/>
      <c r="D213" s="49"/>
      <c r="E213" s="49"/>
      <c r="F213" s="49">
        <v>4</v>
      </c>
      <c r="G213" s="49"/>
      <c r="H213" s="49"/>
      <c r="I213" s="49"/>
      <c r="J213" s="49"/>
      <c r="K213" s="49">
        <f t="shared" ref="K213:K214" si="250">SUBTOTAL(9,C213:J213)</f>
        <v>4</v>
      </c>
      <c r="L213" s="49"/>
      <c r="M213" s="49"/>
      <c r="N213" s="49"/>
      <c r="O213" s="49"/>
      <c r="P213" s="49"/>
      <c r="Q213" s="49"/>
      <c r="R213" s="49"/>
      <c r="S213" s="49"/>
      <c r="T213" s="49">
        <f t="shared" ref="T213:T214" si="251">SUBTOTAL(9,L213:S213)</f>
        <v>0</v>
      </c>
      <c r="U213" s="49">
        <f t="shared" ref="U213:U214" si="252">K213+T213</f>
        <v>4</v>
      </c>
      <c r="V213" s="49"/>
      <c r="W213" s="49"/>
      <c r="X213" s="49"/>
      <c r="Y213" s="49"/>
      <c r="Z213" s="49"/>
      <c r="AA213" s="49">
        <f t="shared" ref="AA213:AA214" si="253">SUBTOTAL(9,V213:Z213)</f>
        <v>0</v>
      </c>
    </row>
    <row r="214" spans="1:27">
      <c r="A214" s="48"/>
      <c r="B214" s="48" t="s">
        <v>5</v>
      </c>
      <c r="C214" s="49"/>
      <c r="D214" s="49"/>
      <c r="E214" s="49"/>
      <c r="F214" s="49"/>
      <c r="G214" s="49"/>
      <c r="H214" s="49"/>
      <c r="I214" s="49">
        <v>1</v>
      </c>
      <c r="J214" s="49"/>
      <c r="K214" s="49">
        <f t="shared" si="250"/>
        <v>1</v>
      </c>
      <c r="L214" s="49"/>
      <c r="M214" s="49"/>
      <c r="N214" s="49"/>
      <c r="O214" s="49"/>
      <c r="P214" s="49"/>
      <c r="Q214" s="49"/>
      <c r="R214" s="49"/>
      <c r="S214" s="49"/>
      <c r="T214" s="49">
        <f t="shared" si="251"/>
        <v>0</v>
      </c>
      <c r="U214" s="49">
        <f t="shared" si="252"/>
        <v>1</v>
      </c>
      <c r="V214" s="49"/>
      <c r="W214" s="49"/>
      <c r="X214" s="49"/>
      <c r="Y214" s="49"/>
      <c r="Z214" s="49"/>
      <c r="AA214" s="49">
        <f t="shared" si="253"/>
        <v>0</v>
      </c>
    </row>
    <row r="215" spans="1:27">
      <c r="A215" s="13" t="s">
        <v>32</v>
      </c>
      <c r="B215" s="13" t="s">
        <v>87</v>
      </c>
      <c r="C215" s="31">
        <f t="shared" ref="C215:AA215" si="254">SUM(C216:C217)</f>
        <v>0</v>
      </c>
      <c r="D215" s="31">
        <f t="shared" si="254"/>
        <v>12</v>
      </c>
      <c r="E215" s="31">
        <f t="shared" si="254"/>
        <v>5</v>
      </c>
      <c r="F215" s="31">
        <f t="shared" si="254"/>
        <v>1</v>
      </c>
      <c r="G215" s="31">
        <f t="shared" si="254"/>
        <v>1</v>
      </c>
      <c r="H215" s="31">
        <f t="shared" si="254"/>
        <v>2</v>
      </c>
      <c r="I215" s="31">
        <f t="shared" si="254"/>
        <v>19</v>
      </c>
      <c r="J215" s="31">
        <f t="shared" si="254"/>
        <v>4</v>
      </c>
      <c r="K215" s="31">
        <f t="shared" si="254"/>
        <v>44</v>
      </c>
      <c r="L215" s="31">
        <f t="shared" si="254"/>
        <v>0</v>
      </c>
      <c r="M215" s="31">
        <f t="shared" si="254"/>
        <v>0</v>
      </c>
      <c r="N215" s="31">
        <f t="shared" si="254"/>
        <v>0</v>
      </c>
      <c r="O215" s="31">
        <f t="shared" si="254"/>
        <v>1</v>
      </c>
      <c r="P215" s="31">
        <f t="shared" si="254"/>
        <v>0</v>
      </c>
      <c r="Q215" s="31">
        <f t="shared" si="254"/>
        <v>0</v>
      </c>
      <c r="R215" s="31">
        <f t="shared" si="254"/>
        <v>3</v>
      </c>
      <c r="S215" s="31">
        <f t="shared" si="254"/>
        <v>1</v>
      </c>
      <c r="T215" s="31">
        <f t="shared" si="254"/>
        <v>5</v>
      </c>
      <c r="U215" s="31">
        <f t="shared" si="254"/>
        <v>49</v>
      </c>
      <c r="V215" s="31">
        <f t="shared" si="254"/>
        <v>3</v>
      </c>
      <c r="W215" s="31">
        <f t="shared" si="254"/>
        <v>0</v>
      </c>
      <c r="X215" s="31">
        <f t="shared" si="254"/>
        <v>2</v>
      </c>
      <c r="Y215" s="31">
        <f t="shared" si="254"/>
        <v>0</v>
      </c>
      <c r="Z215" s="31">
        <f t="shared" si="254"/>
        <v>4</v>
      </c>
      <c r="AA215" s="31">
        <f t="shared" si="254"/>
        <v>9</v>
      </c>
    </row>
    <row r="216" spans="1:27">
      <c r="A216" s="48"/>
      <c r="B216" s="48" t="s">
        <v>36</v>
      </c>
      <c r="C216" s="49"/>
      <c r="D216" s="49">
        <v>8</v>
      </c>
      <c r="E216" s="49">
        <v>4</v>
      </c>
      <c r="F216" s="49">
        <v>1</v>
      </c>
      <c r="G216" s="49"/>
      <c r="H216" s="49"/>
      <c r="I216" s="49">
        <v>5</v>
      </c>
      <c r="J216" s="49">
        <v>1</v>
      </c>
      <c r="K216" s="49">
        <f t="shared" ref="K216:K217" si="255">SUBTOTAL(9,C216:J216)</f>
        <v>19</v>
      </c>
      <c r="L216" s="49"/>
      <c r="M216" s="49"/>
      <c r="N216" s="49"/>
      <c r="O216" s="49">
        <v>1</v>
      </c>
      <c r="P216" s="49"/>
      <c r="Q216" s="49"/>
      <c r="R216" s="49"/>
      <c r="S216" s="49"/>
      <c r="T216" s="49">
        <f t="shared" ref="T216:T217" si="256">SUBTOTAL(9,L216:S216)</f>
        <v>1</v>
      </c>
      <c r="U216" s="49">
        <f t="shared" ref="U216:U217" si="257">K216+T216</f>
        <v>20</v>
      </c>
      <c r="V216" s="49"/>
      <c r="W216" s="49"/>
      <c r="X216" s="49">
        <v>1</v>
      </c>
      <c r="Y216" s="49"/>
      <c r="Z216" s="49">
        <v>2</v>
      </c>
      <c r="AA216" s="49">
        <f t="shared" ref="AA216:AA217" si="258">SUBTOTAL(9,V216:Z216)</f>
        <v>3</v>
      </c>
    </row>
    <row r="217" spans="1:27">
      <c r="A217" s="48"/>
      <c r="B217" s="48" t="s">
        <v>5</v>
      </c>
      <c r="C217" s="49"/>
      <c r="D217" s="49">
        <v>4</v>
      </c>
      <c r="E217" s="49">
        <v>1</v>
      </c>
      <c r="F217" s="49"/>
      <c r="G217" s="49">
        <v>1</v>
      </c>
      <c r="H217" s="49">
        <v>2</v>
      </c>
      <c r="I217" s="49">
        <v>14</v>
      </c>
      <c r="J217" s="49">
        <v>3</v>
      </c>
      <c r="K217" s="49">
        <f t="shared" si="255"/>
        <v>25</v>
      </c>
      <c r="L217" s="49"/>
      <c r="M217" s="49"/>
      <c r="N217" s="49"/>
      <c r="O217" s="49"/>
      <c r="P217" s="49"/>
      <c r="Q217" s="49"/>
      <c r="R217" s="49">
        <v>3</v>
      </c>
      <c r="S217" s="49">
        <v>1</v>
      </c>
      <c r="T217" s="49">
        <f t="shared" si="256"/>
        <v>4</v>
      </c>
      <c r="U217" s="49">
        <f t="shared" si="257"/>
        <v>29</v>
      </c>
      <c r="V217" s="49">
        <v>3</v>
      </c>
      <c r="W217" s="49"/>
      <c r="X217" s="49">
        <v>1</v>
      </c>
      <c r="Y217" s="49"/>
      <c r="Z217" s="49">
        <v>2</v>
      </c>
      <c r="AA217" s="49">
        <f t="shared" si="258"/>
        <v>6</v>
      </c>
    </row>
    <row r="218" spans="1:27">
      <c r="A218" s="13" t="s">
        <v>57</v>
      </c>
      <c r="B218" s="13" t="s">
        <v>87</v>
      </c>
      <c r="C218" s="31">
        <f t="shared" ref="C218:AA218" si="259">SUM(C219:C220)</f>
        <v>0</v>
      </c>
      <c r="D218" s="31">
        <f t="shared" si="259"/>
        <v>1</v>
      </c>
      <c r="E218" s="31">
        <f t="shared" si="259"/>
        <v>1</v>
      </c>
      <c r="F218" s="31">
        <f t="shared" si="259"/>
        <v>3</v>
      </c>
      <c r="G218" s="31">
        <f t="shared" si="259"/>
        <v>0</v>
      </c>
      <c r="H218" s="31">
        <f t="shared" si="259"/>
        <v>0</v>
      </c>
      <c r="I218" s="31">
        <f t="shared" si="259"/>
        <v>5</v>
      </c>
      <c r="J218" s="31">
        <f t="shared" si="259"/>
        <v>0</v>
      </c>
      <c r="K218" s="31">
        <f t="shared" si="259"/>
        <v>10</v>
      </c>
      <c r="L218" s="31">
        <f t="shared" si="259"/>
        <v>0</v>
      </c>
      <c r="M218" s="31">
        <f t="shared" si="259"/>
        <v>0</v>
      </c>
      <c r="N218" s="31">
        <f t="shared" si="259"/>
        <v>0</v>
      </c>
      <c r="O218" s="31">
        <f t="shared" si="259"/>
        <v>0</v>
      </c>
      <c r="P218" s="31">
        <f t="shared" si="259"/>
        <v>0</v>
      </c>
      <c r="Q218" s="31">
        <f t="shared" si="259"/>
        <v>0</v>
      </c>
      <c r="R218" s="31">
        <f t="shared" si="259"/>
        <v>0</v>
      </c>
      <c r="S218" s="31">
        <f t="shared" si="259"/>
        <v>0</v>
      </c>
      <c r="T218" s="31">
        <f t="shared" si="259"/>
        <v>0</v>
      </c>
      <c r="U218" s="31">
        <f t="shared" si="259"/>
        <v>10</v>
      </c>
      <c r="V218" s="31">
        <f t="shared" si="259"/>
        <v>0</v>
      </c>
      <c r="W218" s="31">
        <f t="shared" si="259"/>
        <v>0</v>
      </c>
      <c r="X218" s="31">
        <f t="shared" si="259"/>
        <v>0</v>
      </c>
      <c r="Y218" s="31">
        <f t="shared" si="259"/>
        <v>0</v>
      </c>
      <c r="Z218" s="31">
        <f t="shared" si="259"/>
        <v>1</v>
      </c>
      <c r="AA218" s="31">
        <f t="shared" si="259"/>
        <v>1</v>
      </c>
    </row>
    <row r="219" spans="1:27">
      <c r="A219" s="48"/>
      <c r="B219" s="48" t="s">
        <v>36</v>
      </c>
      <c r="C219" s="49"/>
      <c r="D219" s="49">
        <v>1</v>
      </c>
      <c r="E219" s="49">
        <v>1</v>
      </c>
      <c r="F219" s="49">
        <v>3</v>
      </c>
      <c r="G219" s="49"/>
      <c r="H219" s="49"/>
      <c r="I219" s="49">
        <v>4</v>
      </c>
      <c r="J219" s="49"/>
      <c r="K219" s="49">
        <f t="shared" ref="K219:K220" si="260">SUBTOTAL(9,C219:J219)</f>
        <v>9</v>
      </c>
      <c r="L219" s="49"/>
      <c r="M219" s="49"/>
      <c r="N219" s="49"/>
      <c r="O219" s="49"/>
      <c r="P219" s="49"/>
      <c r="Q219" s="49"/>
      <c r="R219" s="49"/>
      <c r="S219" s="49"/>
      <c r="T219" s="49">
        <f t="shared" ref="T219:T220" si="261">SUBTOTAL(9,L219:S219)</f>
        <v>0</v>
      </c>
      <c r="U219" s="49">
        <f t="shared" ref="U219:U220" si="262">K219+T219</f>
        <v>9</v>
      </c>
      <c r="V219" s="49"/>
      <c r="W219" s="49"/>
      <c r="X219" s="49"/>
      <c r="Y219" s="49"/>
      <c r="Z219" s="49">
        <v>1</v>
      </c>
      <c r="AA219" s="49">
        <f t="shared" ref="AA219:AA220" si="263">SUBTOTAL(9,V219:Z219)</f>
        <v>1</v>
      </c>
    </row>
    <row r="220" spans="1:27">
      <c r="A220" s="48"/>
      <c r="B220" s="48" t="s">
        <v>5</v>
      </c>
      <c r="C220" s="49"/>
      <c r="D220" s="49"/>
      <c r="E220" s="49"/>
      <c r="F220" s="49"/>
      <c r="G220" s="49"/>
      <c r="H220" s="49"/>
      <c r="I220" s="49">
        <v>1</v>
      </c>
      <c r="J220" s="49"/>
      <c r="K220" s="49">
        <f t="shared" si="260"/>
        <v>1</v>
      </c>
      <c r="L220" s="49"/>
      <c r="M220" s="49"/>
      <c r="N220" s="49"/>
      <c r="O220" s="49"/>
      <c r="P220" s="49"/>
      <c r="Q220" s="49"/>
      <c r="R220" s="49"/>
      <c r="S220" s="49"/>
      <c r="T220" s="49">
        <f t="shared" si="261"/>
        <v>0</v>
      </c>
      <c r="U220" s="49">
        <f t="shared" si="262"/>
        <v>1</v>
      </c>
      <c r="V220" s="49"/>
      <c r="W220" s="49"/>
      <c r="X220" s="49"/>
      <c r="Y220" s="49"/>
      <c r="Z220" s="49"/>
      <c r="AA220" s="49">
        <f t="shared" si="263"/>
        <v>0</v>
      </c>
    </row>
    <row r="221" spans="1:27">
      <c r="A221" s="13" t="s">
        <v>53</v>
      </c>
      <c r="B221" s="13" t="s">
        <v>87</v>
      </c>
      <c r="C221" s="31">
        <f t="shared" ref="C221:AA221" si="264">SUM(C222)</f>
        <v>0</v>
      </c>
      <c r="D221" s="31">
        <f t="shared" si="264"/>
        <v>1</v>
      </c>
      <c r="E221" s="31">
        <f t="shared" si="264"/>
        <v>0</v>
      </c>
      <c r="F221" s="31">
        <f t="shared" si="264"/>
        <v>0</v>
      </c>
      <c r="G221" s="31">
        <f t="shared" si="264"/>
        <v>0</v>
      </c>
      <c r="H221" s="31">
        <f t="shared" si="264"/>
        <v>0</v>
      </c>
      <c r="I221" s="31">
        <f t="shared" si="264"/>
        <v>0</v>
      </c>
      <c r="J221" s="31">
        <f t="shared" si="264"/>
        <v>0</v>
      </c>
      <c r="K221" s="31">
        <f t="shared" si="264"/>
        <v>1</v>
      </c>
      <c r="L221" s="31">
        <f t="shared" si="264"/>
        <v>0</v>
      </c>
      <c r="M221" s="31">
        <f t="shared" si="264"/>
        <v>0</v>
      </c>
      <c r="N221" s="31">
        <f t="shared" si="264"/>
        <v>0</v>
      </c>
      <c r="O221" s="31">
        <f t="shared" si="264"/>
        <v>0</v>
      </c>
      <c r="P221" s="31">
        <f t="shared" si="264"/>
        <v>0</v>
      </c>
      <c r="Q221" s="31">
        <f t="shared" si="264"/>
        <v>0</v>
      </c>
      <c r="R221" s="31">
        <f t="shared" si="264"/>
        <v>0</v>
      </c>
      <c r="S221" s="31">
        <f t="shared" si="264"/>
        <v>0</v>
      </c>
      <c r="T221" s="31">
        <f t="shared" si="264"/>
        <v>0</v>
      </c>
      <c r="U221" s="31">
        <f t="shared" si="264"/>
        <v>1</v>
      </c>
      <c r="V221" s="31">
        <f t="shared" si="264"/>
        <v>0</v>
      </c>
      <c r="W221" s="31">
        <f t="shared" si="264"/>
        <v>0</v>
      </c>
      <c r="X221" s="31">
        <f t="shared" si="264"/>
        <v>0</v>
      </c>
      <c r="Y221" s="31">
        <f t="shared" si="264"/>
        <v>0</v>
      </c>
      <c r="Z221" s="31">
        <f t="shared" si="264"/>
        <v>0</v>
      </c>
      <c r="AA221" s="31">
        <f t="shared" si="264"/>
        <v>0</v>
      </c>
    </row>
    <row r="222" spans="1:27">
      <c r="A222" s="48"/>
      <c r="B222" s="48" t="s">
        <v>36</v>
      </c>
      <c r="C222" s="49"/>
      <c r="D222" s="49">
        <v>1</v>
      </c>
      <c r="E222" s="49"/>
      <c r="F222" s="49"/>
      <c r="G222" s="49"/>
      <c r="H222" s="49"/>
      <c r="I222" s="49"/>
      <c r="J222" s="49"/>
      <c r="K222" s="49">
        <f>SUBTOTAL(9,C222:J222)</f>
        <v>1</v>
      </c>
      <c r="L222" s="49"/>
      <c r="M222" s="49"/>
      <c r="N222" s="49"/>
      <c r="O222" s="49"/>
      <c r="P222" s="49"/>
      <c r="Q222" s="49"/>
      <c r="R222" s="49"/>
      <c r="S222" s="49"/>
      <c r="T222" s="49">
        <f>SUBTOTAL(9,L222:S222)</f>
        <v>0</v>
      </c>
      <c r="U222" s="49">
        <f>K222+T222</f>
        <v>1</v>
      </c>
      <c r="V222" s="49"/>
      <c r="W222" s="49"/>
      <c r="X222" s="49"/>
      <c r="Y222" s="49"/>
      <c r="Z222" s="49"/>
      <c r="AA222" s="49">
        <f>SUBTOTAL(9,V222:Z222)</f>
        <v>0</v>
      </c>
    </row>
    <row r="223" spans="1:27">
      <c r="A223" s="13" t="s">
        <v>59</v>
      </c>
      <c r="B223" s="13" t="s">
        <v>87</v>
      </c>
      <c r="C223" s="31">
        <f t="shared" ref="C223:AA223" si="265">SUM(C224:C225)</f>
        <v>1</v>
      </c>
      <c r="D223" s="31">
        <f t="shared" si="265"/>
        <v>0</v>
      </c>
      <c r="E223" s="31">
        <f t="shared" si="265"/>
        <v>3</v>
      </c>
      <c r="F223" s="31">
        <f t="shared" si="265"/>
        <v>19</v>
      </c>
      <c r="G223" s="31">
        <f t="shared" si="265"/>
        <v>0</v>
      </c>
      <c r="H223" s="31">
        <f t="shared" si="265"/>
        <v>0</v>
      </c>
      <c r="I223" s="31">
        <f t="shared" si="265"/>
        <v>14</v>
      </c>
      <c r="J223" s="31">
        <f t="shared" si="265"/>
        <v>3</v>
      </c>
      <c r="K223" s="31">
        <f t="shared" si="265"/>
        <v>40</v>
      </c>
      <c r="L223" s="31">
        <f t="shared" si="265"/>
        <v>0</v>
      </c>
      <c r="M223" s="31">
        <f t="shared" si="265"/>
        <v>0</v>
      </c>
      <c r="N223" s="31">
        <f t="shared" si="265"/>
        <v>0</v>
      </c>
      <c r="O223" s="31">
        <f t="shared" si="265"/>
        <v>0</v>
      </c>
      <c r="P223" s="31">
        <f t="shared" si="265"/>
        <v>0</v>
      </c>
      <c r="Q223" s="31">
        <f t="shared" si="265"/>
        <v>0</v>
      </c>
      <c r="R223" s="31">
        <f t="shared" si="265"/>
        <v>3</v>
      </c>
      <c r="S223" s="31">
        <f t="shared" si="265"/>
        <v>7</v>
      </c>
      <c r="T223" s="31">
        <f t="shared" si="265"/>
        <v>10</v>
      </c>
      <c r="U223" s="31">
        <f t="shared" si="265"/>
        <v>50</v>
      </c>
      <c r="V223" s="31">
        <f t="shared" si="265"/>
        <v>0</v>
      </c>
      <c r="W223" s="31">
        <f t="shared" si="265"/>
        <v>0</v>
      </c>
      <c r="X223" s="31">
        <f t="shared" si="265"/>
        <v>0</v>
      </c>
      <c r="Y223" s="31">
        <f t="shared" si="265"/>
        <v>0</v>
      </c>
      <c r="Z223" s="31">
        <f t="shared" si="265"/>
        <v>0</v>
      </c>
      <c r="AA223" s="31">
        <f t="shared" si="265"/>
        <v>0</v>
      </c>
    </row>
    <row r="224" spans="1:27">
      <c r="A224" s="48"/>
      <c r="B224" s="48" t="s">
        <v>36</v>
      </c>
      <c r="C224" s="49"/>
      <c r="D224" s="49"/>
      <c r="E224" s="49">
        <v>3</v>
      </c>
      <c r="F224" s="49">
        <v>19</v>
      </c>
      <c r="G224" s="49"/>
      <c r="H224" s="49"/>
      <c r="I224" s="49">
        <v>4</v>
      </c>
      <c r="J224" s="49">
        <v>3</v>
      </c>
      <c r="K224" s="49">
        <f t="shared" ref="K224:K225" si="266">SUBTOTAL(9,C224:J224)</f>
        <v>29</v>
      </c>
      <c r="L224" s="49"/>
      <c r="M224" s="49"/>
      <c r="N224" s="49"/>
      <c r="O224" s="49"/>
      <c r="P224" s="49"/>
      <c r="Q224" s="49"/>
      <c r="R224" s="49">
        <v>1</v>
      </c>
      <c r="S224" s="49">
        <v>7</v>
      </c>
      <c r="T224" s="49">
        <f t="shared" ref="T224:T225" si="267">SUBTOTAL(9,L224:S224)</f>
        <v>8</v>
      </c>
      <c r="U224" s="49">
        <f t="shared" ref="U224:U225" si="268">K224+T224</f>
        <v>37</v>
      </c>
      <c r="V224" s="49"/>
      <c r="W224" s="49"/>
      <c r="X224" s="49"/>
      <c r="Y224" s="49"/>
      <c r="Z224" s="49"/>
      <c r="AA224" s="49">
        <f t="shared" ref="AA224:AA225" si="269">SUBTOTAL(9,V224:Z224)</f>
        <v>0</v>
      </c>
    </row>
    <row r="225" spans="1:27">
      <c r="A225" s="48"/>
      <c r="B225" s="48" t="s">
        <v>5</v>
      </c>
      <c r="C225" s="49">
        <v>1</v>
      </c>
      <c r="D225" s="49"/>
      <c r="E225" s="49"/>
      <c r="F225" s="49"/>
      <c r="G225" s="49"/>
      <c r="H225" s="49"/>
      <c r="I225" s="49">
        <v>10</v>
      </c>
      <c r="J225" s="49"/>
      <c r="K225" s="49">
        <f t="shared" si="266"/>
        <v>11</v>
      </c>
      <c r="L225" s="49"/>
      <c r="M225" s="49"/>
      <c r="N225" s="49"/>
      <c r="O225" s="49"/>
      <c r="P225" s="49"/>
      <c r="Q225" s="49"/>
      <c r="R225" s="49">
        <v>2</v>
      </c>
      <c r="S225" s="49"/>
      <c r="T225" s="49">
        <f t="shared" si="267"/>
        <v>2</v>
      </c>
      <c r="U225" s="49">
        <f t="shared" si="268"/>
        <v>13</v>
      </c>
      <c r="V225" s="49"/>
      <c r="W225" s="49"/>
      <c r="X225" s="49"/>
      <c r="Y225" s="49"/>
      <c r="Z225" s="49"/>
      <c r="AA225" s="49">
        <f t="shared" si="269"/>
        <v>0</v>
      </c>
    </row>
    <row r="226" spans="1:27" ht="56.25">
      <c r="A226" s="50" t="s">
        <v>64</v>
      </c>
      <c r="B226" s="13" t="s">
        <v>87</v>
      </c>
      <c r="C226" s="31">
        <f t="shared" ref="C226:AA226" si="270">C227</f>
        <v>0</v>
      </c>
      <c r="D226" s="31">
        <f t="shared" si="270"/>
        <v>0</v>
      </c>
      <c r="E226" s="31">
        <f t="shared" si="270"/>
        <v>0</v>
      </c>
      <c r="F226" s="31">
        <f t="shared" si="270"/>
        <v>1</v>
      </c>
      <c r="G226" s="31">
        <f t="shared" si="270"/>
        <v>0</v>
      </c>
      <c r="H226" s="31">
        <f t="shared" si="270"/>
        <v>0</v>
      </c>
      <c r="I226" s="31">
        <f t="shared" si="270"/>
        <v>1</v>
      </c>
      <c r="J226" s="31">
        <f t="shared" si="270"/>
        <v>0</v>
      </c>
      <c r="K226" s="31">
        <f t="shared" si="270"/>
        <v>2</v>
      </c>
      <c r="L226" s="31">
        <f t="shared" si="270"/>
        <v>0</v>
      </c>
      <c r="M226" s="31">
        <f t="shared" si="270"/>
        <v>0</v>
      </c>
      <c r="N226" s="31">
        <f t="shared" si="270"/>
        <v>0</v>
      </c>
      <c r="O226" s="31">
        <f t="shared" si="270"/>
        <v>0</v>
      </c>
      <c r="P226" s="31">
        <f t="shared" si="270"/>
        <v>0</v>
      </c>
      <c r="Q226" s="31">
        <f t="shared" si="270"/>
        <v>0</v>
      </c>
      <c r="R226" s="31">
        <f t="shared" si="270"/>
        <v>0</v>
      </c>
      <c r="S226" s="31">
        <f t="shared" si="270"/>
        <v>0</v>
      </c>
      <c r="T226" s="31">
        <f t="shared" si="270"/>
        <v>0</v>
      </c>
      <c r="U226" s="31">
        <f t="shared" si="270"/>
        <v>2</v>
      </c>
      <c r="V226" s="31">
        <f t="shared" si="270"/>
        <v>0</v>
      </c>
      <c r="W226" s="31">
        <f t="shared" si="270"/>
        <v>0</v>
      </c>
      <c r="X226" s="31">
        <f t="shared" si="270"/>
        <v>0</v>
      </c>
      <c r="Y226" s="31">
        <f t="shared" si="270"/>
        <v>0</v>
      </c>
      <c r="Z226" s="31">
        <f t="shared" si="270"/>
        <v>0</v>
      </c>
      <c r="AA226" s="31">
        <f t="shared" si="270"/>
        <v>0</v>
      </c>
    </row>
    <row r="227" spans="1:27">
      <c r="A227" s="48"/>
      <c r="B227" s="48" t="s">
        <v>36</v>
      </c>
      <c r="C227" s="49"/>
      <c r="D227" s="49"/>
      <c r="E227" s="49"/>
      <c r="F227" s="49">
        <v>1</v>
      </c>
      <c r="G227" s="49"/>
      <c r="H227" s="49"/>
      <c r="I227" s="49">
        <v>1</v>
      </c>
      <c r="J227" s="49"/>
      <c r="K227" s="49">
        <f>SUBTOTAL(9,C227:J227)</f>
        <v>2</v>
      </c>
      <c r="L227" s="49"/>
      <c r="M227" s="49"/>
      <c r="N227" s="49"/>
      <c r="O227" s="49"/>
      <c r="P227" s="49"/>
      <c r="Q227" s="49"/>
      <c r="R227" s="49"/>
      <c r="S227" s="49"/>
      <c r="T227" s="49">
        <f>SUBTOTAL(9,L227:S227)</f>
        <v>0</v>
      </c>
      <c r="U227" s="49">
        <f>K227+T227</f>
        <v>2</v>
      </c>
      <c r="V227" s="49"/>
      <c r="W227" s="49"/>
      <c r="X227" s="49"/>
      <c r="Y227" s="49"/>
      <c r="Z227" s="49"/>
      <c r="AA227" s="49">
        <f>SUBTOTAL(9,V227:Z227)</f>
        <v>0</v>
      </c>
    </row>
    <row r="228" spans="1:27">
      <c r="A228" s="13" t="s">
        <v>49</v>
      </c>
      <c r="B228" s="13" t="s">
        <v>87</v>
      </c>
      <c r="C228" s="31">
        <f t="shared" ref="C228:AA228" si="271">SUM(C229:C230)</f>
        <v>0</v>
      </c>
      <c r="D228" s="31">
        <f t="shared" si="271"/>
        <v>2</v>
      </c>
      <c r="E228" s="31">
        <f t="shared" si="271"/>
        <v>0</v>
      </c>
      <c r="F228" s="31">
        <f t="shared" si="271"/>
        <v>2</v>
      </c>
      <c r="G228" s="31">
        <f t="shared" si="271"/>
        <v>0</v>
      </c>
      <c r="H228" s="31">
        <f t="shared" si="271"/>
        <v>0</v>
      </c>
      <c r="I228" s="31">
        <f t="shared" si="271"/>
        <v>3</v>
      </c>
      <c r="J228" s="31">
        <f t="shared" si="271"/>
        <v>0</v>
      </c>
      <c r="K228" s="31">
        <f t="shared" si="271"/>
        <v>7</v>
      </c>
      <c r="L228" s="31">
        <f t="shared" si="271"/>
        <v>0</v>
      </c>
      <c r="M228" s="31">
        <f t="shared" si="271"/>
        <v>0</v>
      </c>
      <c r="N228" s="31">
        <f t="shared" si="271"/>
        <v>0</v>
      </c>
      <c r="O228" s="31">
        <f t="shared" si="271"/>
        <v>0</v>
      </c>
      <c r="P228" s="31">
        <f t="shared" si="271"/>
        <v>0</v>
      </c>
      <c r="Q228" s="31">
        <f t="shared" si="271"/>
        <v>0</v>
      </c>
      <c r="R228" s="31">
        <f t="shared" si="271"/>
        <v>0</v>
      </c>
      <c r="S228" s="31">
        <f t="shared" si="271"/>
        <v>1</v>
      </c>
      <c r="T228" s="31">
        <f t="shared" si="271"/>
        <v>1</v>
      </c>
      <c r="U228" s="31">
        <f t="shared" si="271"/>
        <v>8</v>
      </c>
      <c r="V228" s="31">
        <f t="shared" si="271"/>
        <v>0</v>
      </c>
      <c r="W228" s="31">
        <f t="shared" si="271"/>
        <v>0</v>
      </c>
      <c r="X228" s="31">
        <f t="shared" si="271"/>
        <v>1</v>
      </c>
      <c r="Y228" s="31">
        <f t="shared" si="271"/>
        <v>0</v>
      </c>
      <c r="Z228" s="31">
        <f t="shared" si="271"/>
        <v>0</v>
      </c>
      <c r="AA228" s="31">
        <f t="shared" si="271"/>
        <v>1</v>
      </c>
    </row>
    <row r="229" spans="1:27">
      <c r="A229" s="48"/>
      <c r="B229" s="48" t="s">
        <v>36</v>
      </c>
      <c r="C229" s="49"/>
      <c r="D229" s="49">
        <v>2</v>
      </c>
      <c r="E229" s="49"/>
      <c r="F229" s="49">
        <v>2</v>
      </c>
      <c r="G229" s="49"/>
      <c r="H229" s="49"/>
      <c r="I229" s="49">
        <v>1</v>
      </c>
      <c r="J229" s="49"/>
      <c r="K229" s="49">
        <f t="shared" ref="K229:K230" si="272">SUBTOTAL(9,C229:J229)</f>
        <v>5</v>
      </c>
      <c r="L229" s="49"/>
      <c r="M229" s="49"/>
      <c r="N229" s="49"/>
      <c r="O229" s="49"/>
      <c r="P229" s="49"/>
      <c r="Q229" s="49"/>
      <c r="R229" s="49"/>
      <c r="S229" s="49">
        <v>1</v>
      </c>
      <c r="T229" s="49">
        <f t="shared" ref="T229:T230" si="273">SUBTOTAL(9,L229:S229)</f>
        <v>1</v>
      </c>
      <c r="U229" s="49">
        <f t="shared" ref="U229:U230" si="274">K229+T229</f>
        <v>6</v>
      </c>
      <c r="V229" s="49"/>
      <c r="W229" s="49"/>
      <c r="X229" s="49">
        <v>1</v>
      </c>
      <c r="Y229" s="49"/>
      <c r="Z229" s="49"/>
      <c r="AA229" s="49">
        <f t="shared" ref="AA229:AA230" si="275">SUBTOTAL(9,V229:Z229)</f>
        <v>1</v>
      </c>
    </row>
    <row r="230" spans="1:27">
      <c r="A230" s="48"/>
      <c r="B230" s="48" t="s">
        <v>5</v>
      </c>
      <c r="C230" s="49"/>
      <c r="D230" s="49"/>
      <c r="E230" s="49"/>
      <c r="F230" s="49"/>
      <c r="G230" s="49"/>
      <c r="H230" s="49"/>
      <c r="I230" s="49">
        <v>2</v>
      </c>
      <c r="J230" s="49"/>
      <c r="K230" s="49">
        <f t="shared" si="272"/>
        <v>2</v>
      </c>
      <c r="L230" s="49"/>
      <c r="M230" s="49"/>
      <c r="N230" s="49"/>
      <c r="O230" s="49"/>
      <c r="P230" s="49"/>
      <c r="Q230" s="49"/>
      <c r="R230" s="49"/>
      <c r="S230" s="49"/>
      <c r="T230" s="49">
        <f t="shared" si="273"/>
        <v>0</v>
      </c>
      <c r="U230" s="49">
        <f t="shared" si="274"/>
        <v>2</v>
      </c>
      <c r="V230" s="49"/>
      <c r="W230" s="49"/>
      <c r="X230" s="49"/>
      <c r="Y230" s="49"/>
      <c r="Z230" s="49"/>
      <c r="AA230" s="49">
        <f t="shared" si="275"/>
        <v>0</v>
      </c>
    </row>
    <row r="231" spans="1:27" ht="37.5">
      <c r="A231" s="50" t="s">
        <v>51</v>
      </c>
      <c r="B231" s="13" t="s">
        <v>87</v>
      </c>
      <c r="C231" s="31">
        <f t="shared" ref="C231:AA231" si="276">SUM(C232:C234)</f>
        <v>0</v>
      </c>
      <c r="D231" s="31">
        <f t="shared" si="276"/>
        <v>2</v>
      </c>
      <c r="E231" s="31">
        <f t="shared" si="276"/>
        <v>1</v>
      </c>
      <c r="F231" s="31">
        <f t="shared" si="276"/>
        <v>3</v>
      </c>
      <c r="G231" s="31">
        <f t="shared" si="276"/>
        <v>0</v>
      </c>
      <c r="H231" s="31">
        <f t="shared" si="276"/>
        <v>0</v>
      </c>
      <c r="I231" s="31">
        <f t="shared" si="276"/>
        <v>1</v>
      </c>
      <c r="J231" s="31">
        <f t="shared" si="276"/>
        <v>1</v>
      </c>
      <c r="K231" s="31">
        <f t="shared" si="276"/>
        <v>8</v>
      </c>
      <c r="L231" s="31">
        <f t="shared" si="276"/>
        <v>0</v>
      </c>
      <c r="M231" s="31">
        <f t="shared" si="276"/>
        <v>0</v>
      </c>
      <c r="N231" s="31">
        <f t="shared" si="276"/>
        <v>0</v>
      </c>
      <c r="O231" s="31">
        <f t="shared" si="276"/>
        <v>0</v>
      </c>
      <c r="P231" s="31">
        <f t="shared" si="276"/>
        <v>0</v>
      </c>
      <c r="Q231" s="31">
        <f t="shared" si="276"/>
        <v>0</v>
      </c>
      <c r="R231" s="31">
        <f t="shared" si="276"/>
        <v>0</v>
      </c>
      <c r="S231" s="31">
        <f t="shared" si="276"/>
        <v>0</v>
      </c>
      <c r="T231" s="31">
        <f t="shared" si="276"/>
        <v>0</v>
      </c>
      <c r="U231" s="31">
        <f t="shared" si="276"/>
        <v>8</v>
      </c>
      <c r="V231" s="31">
        <f t="shared" si="276"/>
        <v>0</v>
      </c>
      <c r="W231" s="31">
        <f t="shared" si="276"/>
        <v>0</v>
      </c>
      <c r="X231" s="31">
        <f t="shared" si="276"/>
        <v>0</v>
      </c>
      <c r="Y231" s="31">
        <f t="shared" si="276"/>
        <v>0</v>
      </c>
      <c r="Z231" s="31">
        <f t="shared" si="276"/>
        <v>0</v>
      </c>
      <c r="AA231" s="31">
        <f t="shared" si="276"/>
        <v>0</v>
      </c>
    </row>
    <row r="232" spans="1:27">
      <c r="A232" s="48"/>
      <c r="B232" s="48" t="s">
        <v>4</v>
      </c>
      <c r="C232" s="49"/>
      <c r="D232" s="49">
        <v>2</v>
      </c>
      <c r="E232" s="49"/>
      <c r="F232" s="49">
        <v>1</v>
      </c>
      <c r="G232" s="49"/>
      <c r="H232" s="49"/>
      <c r="I232" s="49"/>
      <c r="J232" s="49"/>
      <c r="K232" s="49">
        <f t="shared" ref="K232:K234" si="277">SUBTOTAL(9,C232:J232)</f>
        <v>3</v>
      </c>
      <c r="L232" s="49"/>
      <c r="M232" s="49"/>
      <c r="N232" s="49"/>
      <c r="O232" s="49"/>
      <c r="P232" s="49"/>
      <c r="Q232" s="49"/>
      <c r="R232" s="49"/>
      <c r="S232" s="49"/>
      <c r="T232" s="49">
        <f t="shared" ref="T232:T234" si="278">SUBTOTAL(9,L232:S232)</f>
        <v>0</v>
      </c>
      <c r="U232" s="49">
        <f t="shared" ref="U232:U234" si="279">K232+T232</f>
        <v>3</v>
      </c>
      <c r="V232" s="49"/>
      <c r="W232" s="49"/>
      <c r="X232" s="49"/>
      <c r="Y232" s="49"/>
      <c r="Z232" s="49"/>
      <c r="AA232" s="49">
        <f t="shared" ref="AA232:AA234" si="280">SUBTOTAL(9,V232:Z232)</f>
        <v>0</v>
      </c>
    </row>
    <row r="233" spans="1:27">
      <c r="A233" s="48"/>
      <c r="B233" s="48" t="s">
        <v>36</v>
      </c>
      <c r="C233" s="49"/>
      <c r="D233" s="49"/>
      <c r="E233" s="49">
        <v>1</v>
      </c>
      <c r="F233" s="49">
        <v>2</v>
      </c>
      <c r="G233" s="49"/>
      <c r="H233" s="49"/>
      <c r="I233" s="49"/>
      <c r="J233" s="49">
        <v>1</v>
      </c>
      <c r="K233" s="49">
        <f t="shared" si="277"/>
        <v>4</v>
      </c>
      <c r="L233" s="49"/>
      <c r="M233" s="49"/>
      <c r="N233" s="49"/>
      <c r="O233" s="49"/>
      <c r="P233" s="49"/>
      <c r="Q233" s="49"/>
      <c r="R233" s="49"/>
      <c r="S233" s="49"/>
      <c r="T233" s="49">
        <f t="shared" si="278"/>
        <v>0</v>
      </c>
      <c r="U233" s="49">
        <f t="shared" si="279"/>
        <v>4</v>
      </c>
      <c r="V233" s="49"/>
      <c r="W233" s="49"/>
      <c r="X233" s="49"/>
      <c r="Y233" s="49"/>
      <c r="Z233" s="49"/>
      <c r="AA233" s="49">
        <f t="shared" si="280"/>
        <v>0</v>
      </c>
    </row>
    <row r="234" spans="1:27">
      <c r="A234" s="48"/>
      <c r="B234" s="48" t="s">
        <v>5</v>
      </c>
      <c r="C234" s="49"/>
      <c r="D234" s="49"/>
      <c r="E234" s="49"/>
      <c r="F234" s="49"/>
      <c r="G234" s="49"/>
      <c r="H234" s="49"/>
      <c r="I234" s="49">
        <v>1</v>
      </c>
      <c r="J234" s="49"/>
      <c r="K234" s="49">
        <f t="shared" si="277"/>
        <v>1</v>
      </c>
      <c r="L234" s="49"/>
      <c r="M234" s="49"/>
      <c r="N234" s="49"/>
      <c r="O234" s="49"/>
      <c r="P234" s="49"/>
      <c r="Q234" s="49"/>
      <c r="R234" s="49"/>
      <c r="S234" s="49"/>
      <c r="T234" s="49">
        <f t="shared" si="278"/>
        <v>0</v>
      </c>
      <c r="U234" s="49">
        <f t="shared" si="279"/>
        <v>1</v>
      </c>
      <c r="V234" s="49"/>
      <c r="W234" s="49"/>
      <c r="X234" s="49"/>
      <c r="Y234" s="49"/>
      <c r="Z234" s="49"/>
      <c r="AA234" s="49">
        <f t="shared" si="280"/>
        <v>0</v>
      </c>
    </row>
    <row r="235" spans="1:27">
      <c r="A235" s="13" t="s">
        <v>98</v>
      </c>
      <c r="B235" s="13" t="s">
        <v>87</v>
      </c>
      <c r="C235" s="31">
        <f t="shared" ref="C235:AA235" si="281">SUM(C236:C237)</f>
        <v>0</v>
      </c>
      <c r="D235" s="31">
        <f t="shared" si="281"/>
        <v>0</v>
      </c>
      <c r="E235" s="31">
        <f t="shared" si="281"/>
        <v>0</v>
      </c>
      <c r="F235" s="31">
        <f t="shared" si="281"/>
        <v>0</v>
      </c>
      <c r="G235" s="31">
        <f t="shared" si="281"/>
        <v>0</v>
      </c>
      <c r="H235" s="31">
        <f t="shared" si="281"/>
        <v>0</v>
      </c>
      <c r="I235" s="31">
        <f t="shared" si="281"/>
        <v>0</v>
      </c>
      <c r="J235" s="31">
        <f t="shared" si="281"/>
        <v>0</v>
      </c>
      <c r="K235" s="31">
        <f t="shared" si="281"/>
        <v>0</v>
      </c>
      <c r="L235" s="31">
        <f t="shared" si="281"/>
        <v>0</v>
      </c>
      <c r="M235" s="31">
        <f t="shared" si="281"/>
        <v>0</v>
      </c>
      <c r="N235" s="31">
        <f t="shared" si="281"/>
        <v>0</v>
      </c>
      <c r="O235" s="31">
        <f t="shared" si="281"/>
        <v>0</v>
      </c>
      <c r="P235" s="31">
        <f t="shared" si="281"/>
        <v>0</v>
      </c>
      <c r="Q235" s="31">
        <f t="shared" si="281"/>
        <v>0</v>
      </c>
      <c r="R235" s="31">
        <f t="shared" si="281"/>
        <v>1</v>
      </c>
      <c r="S235" s="31">
        <f t="shared" si="281"/>
        <v>5</v>
      </c>
      <c r="T235" s="31">
        <f t="shared" si="281"/>
        <v>6</v>
      </c>
      <c r="U235" s="31">
        <f t="shared" si="281"/>
        <v>6</v>
      </c>
      <c r="V235" s="31">
        <f t="shared" si="281"/>
        <v>1</v>
      </c>
      <c r="W235" s="31">
        <f t="shared" si="281"/>
        <v>0</v>
      </c>
      <c r="X235" s="31">
        <f t="shared" si="281"/>
        <v>1</v>
      </c>
      <c r="Y235" s="31">
        <f t="shared" si="281"/>
        <v>0</v>
      </c>
      <c r="Z235" s="31">
        <f t="shared" si="281"/>
        <v>0</v>
      </c>
      <c r="AA235" s="31">
        <f t="shared" si="281"/>
        <v>2</v>
      </c>
    </row>
    <row r="236" spans="1:27" s="34" customFormat="1">
      <c r="A236" s="35"/>
      <c r="B236" s="48" t="s">
        <v>36</v>
      </c>
      <c r="C236" s="36"/>
      <c r="D236" s="36"/>
      <c r="E236" s="36"/>
      <c r="F236" s="36"/>
      <c r="G236" s="36"/>
      <c r="H236" s="36"/>
      <c r="I236" s="36"/>
      <c r="J236" s="36"/>
      <c r="K236" s="49">
        <f t="shared" ref="K236:K237" si="282">SUBTOTAL(9,C236:J236)</f>
        <v>0</v>
      </c>
      <c r="L236" s="36"/>
      <c r="M236" s="36"/>
      <c r="N236" s="36"/>
      <c r="O236" s="36"/>
      <c r="P236" s="36"/>
      <c r="Q236" s="36"/>
      <c r="R236" s="36"/>
      <c r="S236" s="36"/>
      <c r="T236" s="49">
        <f t="shared" ref="T236:T237" si="283">SUBTOTAL(9,L236:S236)</f>
        <v>0</v>
      </c>
      <c r="U236" s="49">
        <f t="shared" ref="U236:U237" si="284">K236+T236</f>
        <v>0</v>
      </c>
      <c r="V236" s="36">
        <v>1</v>
      </c>
      <c r="W236" s="36"/>
      <c r="X236" s="36">
        <v>1</v>
      </c>
      <c r="Y236" s="36"/>
      <c r="Z236" s="36"/>
      <c r="AA236" s="49">
        <f t="shared" ref="AA236:AA237" si="285">SUBTOTAL(9,V236:Z236)</f>
        <v>2</v>
      </c>
    </row>
    <row r="237" spans="1:27">
      <c r="A237" s="48"/>
      <c r="B237" s="48" t="s">
        <v>5</v>
      </c>
      <c r="C237" s="49"/>
      <c r="D237" s="49"/>
      <c r="E237" s="49"/>
      <c r="F237" s="49"/>
      <c r="G237" s="49"/>
      <c r="H237" s="49"/>
      <c r="I237" s="49"/>
      <c r="J237" s="49"/>
      <c r="K237" s="49">
        <f t="shared" si="282"/>
        <v>0</v>
      </c>
      <c r="L237" s="49"/>
      <c r="M237" s="49"/>
      <c r="N237" s="49"/>
      <c r="O237" s="49"/>
      <c r="P237" s="49"/>
      <c r="Q237" s="49"/>
      <c r="R237" s="49">
        <v>1</v>
      </c>
      <c r="S237" s="49">
        <v>5</v>
      </c>
      <c r="T237" s="49">
        <f t="shared" si="283"/>
        <v>6</v>
      </c>
      <c r="U237" s="49">
        <f t="shared" si="284"/>
        <v>6</v>
      </c>
      <c r="V237" s="49"/>
      <c r="W237" s="49"/>
      <c r="X237" s="49"/>
      <c r="Y237" s="49"/>
      <c r="Z237" s="49"/>
      <c r="AA237" s="49">
        <f t="shared" si="285"/>
        <v>0</v>
      </c>
    </row>
    <row r="238" spans="1:27">
      <c r="A238" s="54" t="s">
        <v>99</v>
      </c>
      <c r="B238" s="54" t="s">
        <v>87</v>
      </c>
      <c r="C238" s="55">
        <f t="shared" ref="C238:AA238" si="286">C239+C243+C246+C250+C253+C257</f>
        <v>1</v>
      </c>
      <c r="D238" s="55">
        <f t="shared" si="286"/>
        <v>10</v>
      </c>
      <c r="E238" s="55">
        <f t="shared" si="286"/>
        <v>407</v>
      </c>
      <c r="F238" s="55">
        <f t="shared" si="286"/>
        <v>119</v>
      </c>
      <c r="G238" s="55">
        <f t="shared" si="286"/>
        <v>23</v>
      </c>
      <c r="H238" s="55">
        <f t="shared" si="286"/>
        <v>2</v>
      </c>
      <c r="I238" s="55">
        <f t="shared" si="286"/>
        <v>133</v>
      </c>
      <c r="J238" s="55">
        <f t="shared" si="286"/>
        <v>7</v>
      </c>
      <c r="K238" s="55">
        <f t="shared" si="286"/>
        <v>702</v>
      </c>
      <c r="L238" s="55">
        <f t="shared" si="286"/>
        <v>0</v>
      </c>
      <c r="M238" s="55">
        <f t="shared" si="286"/>
        <v>0</v>
      </c>
      <c r="N238" s="55">
        <f t="shared" si="286"/>
        <v>14</v>
      </c>
      <c r="O238" s="55">
        <f t="shared" si="286"/>
        <v>5</v>
      </c>
      <c r="P238" s="55">
        <f t="shared" si="286"/>
        <v>0</v>
      </c>
      <c r="Q238" s="55">
        <f t="shared" si="286"/>
        <v>0</v>
      </c>
      <c r="R238" s="55">
        <f t="shared" si="286"/>
        <v>7</v>
      </c>
      <c r="S238" s="55">
        <f t="shared" si="286"/>
        <v>3</v>
      </c>
      <c r="T238" s="55">
        <f t="shared" si="286"/>
        <v>29</v>
      </c>
      <c r="U238" s="55">
        <f t="shared" si="286"/>
        <v>731</v>
      </c>
      <c r="V238" s="55">
        <f t="shared" si="286"/>
        <v>0</v>
      </c>
      <c r="W238" s="55">
        <f t="shared" si="286"/>
        <v>0</v>
      </c>
      <c r="X238" s="55">
        <f t="shared" si="286"/>
        <v>1</v>
      </c>
      <c r="Y238" s="55">
        <f t="shared" si="286"/>
        <v>0</v>
      </c>
      <c r="Z238" s="55">
        <f t="shared" si="286"/>
        <v>1</v>
      </c>
      <c r="AA238" s="55">
        <f t="shared" si="286"/>
        <v>2</v>
      </c>
    </row>
    <row r="239" spans="1:27">
      <c r="A239" s="13" t="s">
        <v>94</v>
      </c>
      <c r="B239" s="13" t="s">
        <v>87</v>
      </c>
      <c r="C239" s="31">
        <f t="shared" ref="C239:AA239" si="287">SUM(C240:C242)</f>
        <v>0</v>
      </c>
      <c r="D239" s="31">
        <f t="shared" si="287"/>
        <v>3</v>
      </c>
      <c r="E239" s="31">
        <f t="shared" si="287"/>
        <v>253</v>
      </c>
      <c r="F239" s="31">
        <f t="shared" si="287"/>
        <v>104</v>
      </c>
      <c r="G239" s="31">
        <f t="shared" si="287"/>
        <v>16</v>
      </c>
      <c r="H239" s="31">
        <f t="shared" si="287"/>
        <v>0</v>
      </c>
      <c r="I239" s="31">
        <f t="shared" si="287"/>
        <v>27</v>
      </c>
      <c r="J239" s="31">
        <f t="shared" si="287"/>
        <v>1</v>
      </c>
      <c r="K239" s="31">
        <f t="shared" si="287"/>
        <v>404</v>
      </c>
      <c r="L239" s="31">
        <f t="shared" si="287"/>
        <v>0</v>
      </c>
      <c r="M239" s="31">
        <f t="shared" si="287"/>
        <v>0</v>
      </c>
      <c r="N239" s="31">
        <f t="shared" si="287"/>
        <v>12</v>
      </c>
      <c r="O239" s="31">
        <f t="shared" si="287"/>
        <v>5</v>
      </c>
      <c r="P239" s="31">
        <f t="shared" si="287"/>
        <v>0</v>
      </c>
      <c r="Q239" s="31">
        <f t="shared" si="287"/>
        <v>0</v>
      </c>
      <c r="R239" s="31">
        <f t="shared" si="287"/>
        <v>2</v>
      </c>
      <c r="S239" s="31">
        <f t="shared" si="287"/>
        <v>0</v>
      </c>
      <c r="T239" s="31">
        <f t="shared" si="287"/>
        <v>19</v>
      </c>
      <c r="U239" s="31">
        <f t="shared" si="287"/>
        <v>423</v>
      </c>
      <c r="V239" s="31">
        <f t="shared" si="287"/>
        <v>0</v>
      </c>
      <c r="W239" s="31">
        <f t="shared" si="287"/>
        <v>0</v>
      </c>
      <c r="X239" s="31">
        <f t="shared" si="287"/>
        <v>0</v>
      </c>
      <c r="Y239" s="31">
        <f t="shared" si="287"/>
        <v>0</v>
      </c>
      <c r="Z239" s="31">
        <f t="shared" si="287"/>
        <v>0</v>
      </c>
      <c r="AA239" s="31">
        <f t="shared" si="287"/>
        <v>0</v>
      </c>
    </row>
    <row r="240" spans="1:27">
      <c r="A240" s="10"/>
      <c r="B240" s="10" t="s">
        <v>4</v>
      </c>
      <c r="C240" s="11"/>
      <c r="D240" s="11">
        <v>3</v>
      </c>
      <c r="E240" s="11">
        <v>181</v>
      </c>
      <c r="F240" s="11">
        <v>81</v>
      </c>
      <c r="G240" s="11"/>
      <c r="H240" s="11"/>
      <c r="I240" s="11"/>
      <c r="J240" s="11"/>
      <c r="K240" s="28">
        <f t="shared" ref="K240:K242" si="288">SUBTOTAL(9,C240:J240)</f>
        <v>265</v>
      </c>
      <c r="L240" s="12"/>
      <c r="M240" s="12"/>
      <c r="N240" s="12">
        <v>10</v>
      </c>
      <c r="O240" s="12">
        <v>4</v>
      </c>
      <c r="P240" s="12"/>
      <c r="Q240" s="12"/>
      <c r="R240" s="12"/>
      <c r="S240" s="12"/>
      <c r="T240" s="28">
        <f>SUBTOTAL(9,L240:S240)</f>
        <v>14</v>
      </c>
      <c r="U240" s="28">
        <f>K240+T240</f>
        <v>279</v>
      </c>
      <c r="V240" s="12"/>
      <c r="W240" s="12"/>
      <c r="X240" s="12"/>
      <c r="Y240" s="12"/>
      <c r="Z240" s="12"/>
      <c r="AA240" s="28">
        <f t="shared" ref="AA240:AA242" si="289">SUBTOTAL(9,V240:Z240)</f>
        <v>0</v>
      </c>
    </row>
    <row r="241" spans="1:27">
      <c r="A241" s="10"/>
      <c r="B241" s="10" t="s">
        <v>36</v>
      </c>
      <c r="C241" s="11"/>
      <c r="D241" s="11"/>
      <c r="E241" s="11">
        <v>1</v>
      </c>
      <c r="F241" s="11"/>
      <c r="G241" s="11"/>
      <c r="H241" s="11"/>
      <c r="I241" s="11"/>
      <c r="J241" s="11">
        <v>1</v>
      </c>
      <c r="K241" s="28">
        <f t="shared" si="288"/>
        <v>2</v>
      </c>
      <c r="L241" s="12"/>
      <c r="M241" s="12"/>
      <c r="N241" s="12"/>
      <c r="O241" s="12"/>
      <c r="P241" s="12"/>
      <c r="Q241" s="12"/>
      <c r="R241" s="12"/>
      <c r="S241" s="12"/>
      <c r="T241" s="28">
        <f t="shared" ref="T241:T242" si="290">SUBTOTAL(9,L241:S241)</f>
        <v>0</v>
      </c>
      <c r="U241" s="28">
        <f t="shared" ref="U241:U242" si="291">K241+T241</f>
        <v>2</v>
      </c>
      <c r="V241" s="12"/>
      <c r="W241" s="12"/>
      <c r="X241" s="12"/>
      <c r="Y241" s="12"/>
      <c r="Z241" s="12"/>
      <c r="AA241" s="28">
        <f t="shared" si="289"/>
        <v>0</v>
      </c>
    </row>
    <row r="242" spans="1:27">
      <c r="A242" s="10"/>
      <c r="B242" s="10" t="s">
        <v>5</v>
      </c>
      <c r="C242" s="11"/>
      <c r="D242" s="11"/>
      <c r="E242" s="11">
        <v>71</v>
      </c>
      <c r="F242" s="11">
        <v>23</v>
      </c>
      <c r="G242" s="11">
        <v>16</v>
      </c>
      <c r="H242" s="11"/>
      <c r="I242" s="11">
        <v>27</v>
      </c>
      <c r="J242" s="11"/>
      <c r="K242" s="28">
        <f t="shared" si="288"/>
        <v>137</v>
      </c>
      <c r="L242" s="12"/>
      <c r="M242" s="12"/>
      <c r="N242" s="12">
        <v>2</v>
      </c>
      <c r="O242" s="12">
        <v>1</v>
      </c>
      <c r="P242" s="12"/>
      <c r="Q242" s="12"/>
      <c r="R242" s="12">
        <v>2</v>
      </c>
      <c r="S242" s="12"/>
      <c r="T242" s="28">
        <f t="shared" si="290"/>
        <v>5</v>
      </c>
      <c r="U242" s="28">
        <f t="shared" si="291"/>
        <v>142</v>
      </c>
      <c r="V242" s="12"/>
      <c r="W242" s="12"/>
      <c r="X242" s="12"/>
      <c r="Y242" s="12"/>
      <c r="Z242" s="12"/>
      <c r="AA242" s="28">
        <f t="shared" si="289"/>
        <v>0</v>
      </c>
    </row>
    <row r="243" spans="1:27">
      <c r="A243" s="13" t="s">
        <v>97</v>
      </c>
      <c r="B243" s="13" t="s">
        <v>87</v>
      </c>
      <c r="C243" s="31">
        <f t="shared" ref="C243:AA243" si="292">SUM(C244:C245)</f>
        <v>0</v>
      </c>
      <c r="D243" s="31">
        <f t="shared" si="292"/>
        <v>0</v>
      </c>
      <c r="E243" s="31">
        <f t="shared" si="292"/>
        <v>2</v>
      </c>
      <c r="F243" s="31">
        <f t="shared" si="292"/>
        <v>0</v>
      </c>
      <c r="G243" s="31">
        <f t="shared" si="292"/>
        <v>0</v>
      </c>
      <c r="H243" s="31">
        <f t="shared" si="292"/>
        <v>0</v>
      </c>
      <c r="I243" s="31">
        <f t="shared" si="292"/>
        <v>2</v>
      </c>
      <c r="J243" s="31">
        <f t="shared" si="292"/>
        <v>0</v>
      </c>
      <c r="K243" s="31">
        <f t="shared" si="292"/>
        <v>4</v>
      </c>
      <c r="L243" s="31">
        <f t="shared" si="292"/>
        <v>0</v>
      </c>
      <c r="M243" s="31">
        <f t="shared" si="292"/>
        <v>0</v>
      </c>
      <c r="N243" s="31">
        <f t="shared" si="292"/>
        <v>0</v>
      </c>
      <c r="O243" s="31">
        <f t="shared" si="292"/>
        <v>0</v>
      </c>
      <c r="P243" s="31">
        <f t="shared" si="292"/>
        <v>0</v>
      </c>
      <c r="Q243" s="31">
        <f t="shared" si="292"/>
        <v>0</v>
      </c>
      <c r="R243" s="31">
        <f t="shared" si="292"/>
        <v>0</v>
      </c>
      <c r="S243" s="31">
        <f t="shared" si="292"/>
        <v>0</v>
      </c>
      <c r="T243" s="31">
        <f t="shared" si="292"/>
        <v>0</v>
      </c>
      <c r="U243" s="31">
        <f t="shared" si="292"/>
        <v>4</v>
      </c>
      <c r="V243" s="31">
        <f t="shared" si="292"/>
        <v>0</v>
      </c>
      <c r="W243" s="31">
        <f t="shared" si="292"/>
        <v>0</v>
      </c>
      <c r="X243" s="31">
        <f t="shared" si="292"/>
        <v>0</v>
      </c>
      <c r="Y243" s="31">
        <f t="shared" si="292"/>
        <v>0</v>
      </c>
      <c r="Z243" s="31">
        <f t="shared" si="292"/>
        <v>0</v>
      </c>
      <c r="AA243" s="31">
        <f t="shared" si="292"/>
        <v>0</v>
      </c>
    </row>
    <row r="244" spans="1:27">
      <c r="A244" s="10"/>
      <c r="B244" s="10" t="s">
        <v>36</v>
      </c>
      <c r="C244" s="11"/>
      <c r="D244" s="11"/>
      <c r="E244" s="11">
        <v>2</v>
      </c>
      <c r="F244" s="11"/>
      <c r="G244" s="11"/>
      <c r="H244" s="11"/>
      <c r="I244" s="11"/>
      <c r="J244" s="11"/>
      <c r="K244" s="28">
        <f t="shared" ref="K244:K245" si="293">SUBTOTAL(9,C244:J244)</f>
        <v>2</v>
      </c>
      <c r="L244" s="12"/>
      <c r="M244" s="12"/>
      <c r="N244" s="12"/>
      <c r="O244" s="12"/>
      <c r="P244" s="12"/>
      <c r="Q244" s="12"/>
      <c r="R244" s="12"/>
      <c r="S244" s="12"/>
      <c r="T244" s="28">
        <f t="shared" ref="T244:T245" si="294">SUBTOTAL(9,L244:S244)</f>
        <v>0</v>
      </c>
      <c r="U244" s="28">
        <f t="shared" ref="U244:U245" si="295">K244+T244</f>
        <v>2</v>
      </c>
      <c r="V244" s="12"/>
      <c r="W244" s="12"/>
      <c r="X244" s="12"/>
      <c r="Y244" s="12"/>
      <c r="Z244" s="12"/>
      <c r="AA244" s="28">
        <f t="shared" ref="AA244:AA245" si="296">SUBTOTAL(9,V244:Z244)</f>
        <v>0</v>
      </c>
    </row>
    <row r="245" spans="1:27">
      <c r="A245" s="10"/>
      <c r="B245" s="10" t="s">
        <v>5</v>
      </c>
      <c r="C245" s="11"/>
      <c r="D245" s="11"/>
      <c r="E245" s="11"/>
      <c r="F245" s="11"/>
      <c r="G245" s="11"/>
      <c r="H245" s="11"/>
      <c r="I245" s="11">
        <v>2</v>
      </c>
      <c r="J245" s="11"/>
      <c r="K245" s="28">
        <f t="shared" si="293"/>
        <v>2</v>
      </c>
      <c r="L245" s="12"/>
      <c r="M245" s="12"/>
      <c r="N245" s="12"/>
      <c r="O245" s="12"/>
      <c r="P245" s="12"/>
      <c r="Q245" s="12"/>
      <c r="R245" s="12"/>
      <c r="S245" s="12"/>
      <c r="T245" s="28">
        <f t="shared" si="294"/>
        <v>0</v>
      </c>
      <c r="U245" s="28">
        <f t="shared" si="295"/>
        <v>2</v>
      </c>
      <c r="V245" s="12"/>
      <c r="W245" s="12"/>
      <c r="X245" s="12"/>
      <c r="Y245" s="12"/>
      <c r="Z245" s="12"/>
      <c r="AA245" s="28">
        <f t="shared" si="296"/>
        <v>0</v>
      </c>
    </row>
    <row r="246" spans="1:27">
      <c r="A246" s="13" t="s">
        <v>92</v>
      </c>
      <c r="B246" s="13" t="s">
        <v>87</v>
      </c>
      <c r="C246" s="31">
        <f t="shared" ref="C246:AA246" si="297">SUM(C247:C249)</f>
        <v>1</v>
      </c>
      <c r="D246" s="31">
        <f t="shared" si="297"/>
        <v>2</v>
      </c>
      <c r="E246" s="31">
        <f t="shared" si="297"/>
        <v>58</v>
      </c>
      <c r="F246" s="31">
        <f t="shared" si="297"/>
        <v>11</v>
      </c>
      <c r="G246" s="31">
        <f t="shared" si="297"/>
        <v>4</v>
      </c>
      <c r="H246" s="31">
        <f t="shared" si="297"/>
        <v>0</v>
      </c>
      <c r="I246" s="31">
        <f t="shared" si="297"/>
        <v>7</v>
      </c>
      <c r="J246" s="31">
        <f t="shared" si="297"/>
        <v>0</v>
      </c>
      <c r="K246" s="31">
        <f t="shared" si="297"/>
        <v>83</v>
      </c>
      <c r="L246" s="31">
        <f t="shared" si="297"/>
        <v>0</v>
      </c>
      <c r="M246" s="31">
        <f t="shared" si="297"/>
        <v>0</v>
      </c>
      <c r="N246" s="31">
        <f t="shared" si="297"/>
        <v>2</v>
      </c>
      <c r="O246" s="31">
        <f t="shared" si="297"/>
        <v>0</v>
      </c>
      <c r="P246" s="31">
        <f t="shared" si="297"/>
        <v>0</v>
      </c>
      <c r="Q246" s="31">
        <f t="shared" si="297"/>
        <v>0</v>
      </c>
      <c r="R246" s="31">
        <f t="shared" si="297"/>
        <v>0</v>
      </c>
      <c r="S246" s="31">
        <f t="shared" si="297"/>
        <v>2</v>
      </c>
      <c r="T246" s="31">
        <f t="shared" si="297"/>
        <v>4</v>
      </c>
      <c r="U246" s="31">
        <f t="shared" si="297"/>
        <v>87</v>
      </c>
      <c r="V246" s="31">
        <f t="shared" si="297"/>
        <v>0</v>
      </c>
      <c r="W246" s="31">
        <f t="shared" si="297"/>
        <v>0</v>
      </c>
      <c r="X246" s="31">
        <f t="shared" si="297"/>
        <v>0</v>
      </c>
      <c r="Y246" s="31">
        <f t="shared" si="297"/>
        <v>0</v>
      </c>
      <c r="Z246" s="31">
        <f t="shared" si="297"/>
        <v>0</v>
      </c>
      <c r="AA246" s="31">
        <f t="shared" si="297"/>
        <v>0</v>
      </c>
    </row>
    <row r="247" spans="1:27">
      <c r="A247" s="10"/>
      <c r="B247" s="10" t="s">
        <v>4</v>
      </c>
      <c r="C247" s="11">
        <v>1</v>
      </c>
      <c r="D247" s="11">
        <v>2</v>
      </c>
      <c r="E247" s="11">
        <v>39</v>
      </c>
      <c r="F247" s="11">
        <v>8</v>
      </c>
      <c r="G247" s="11"/>
      <c r="H247" s="11"/>
      <c r="I247" s="11"/>
      <c r="J247" s="11"/>
      <c r="K247" s="28">
        <f t="shared" ref="K247:K249" si="298">SUBTOTAL(9,C247:J247)</f>
        <v>50</v>
      </c>
      <c r="L247" s="12"/>
      <c r="M247" s="12"/>
      <c r="N247" s="12">
        <v>1</v>
      </c>
      <c r="O247" s="12"/>
      <c r="P247" s="12"/>
      <c r="Q247" s="12"/>
      <c r="R247" s="12"/>
      <c r="S247" s="12">
        <v>2</v>
      </c>
      <c r="T247" s="28">
        <f t="shared" ref="T247:T249" si="299">SUBTOTAL(9,L247:S247)</f>
        <v>3</v>
      </c>
      <c r="U247" s="28">
        <f t="shared" ref="U247:U249" si="300">K247+T247</f>
        <v>53</v>
      </c>
      <c r="V247" s="12"/>
      <c r="W247" s="12"/>
      <c r="X247" s="12"/>
      <c r="Y247" s="12"/>
      <c r="Z247" s="12"/>
      <c r="AA247" s="28">
        <f t="shared" ref="AA247:AA249" si="301">SUBTOTAL(9,V247:Z247)</f>
        <v>0</v>
      </c>
    </row>
    <row r="248" spans="1:27">
      <c r="A248" s="10"/>
      <c r="B248" s="10" t="s">
        <v>36</v>
      </c>
      <c r="C248" s="11"/>
      <c r="D248" s="11"/>
      <c r="E248" s="11">
        <v>8</v>
      </c>
      <c r="F248" s="11">
        <v>2</v>
      </c>
      <c r="G248" s="11"/>
      <c r="H248" s="11"/>
      <c r="I248" s="11">
        <v>2</v>
      </c>
      <c r="J248" s="11"/>
      <c r="K248" s="28">
        <f t="shared" si="298"/>
        <v>12</v>
      </c>
      <c r="L248" s="12"/>
      <c r="M248" s="12"/>
      <c r="N248" s="12"/>
      <c r="O248" s="12"/>
      <c r="P248" s="12"/>
      <c r="Q248" s="12"/>
      <c r="R248" s="12"/>
      <c r="S248" s="12"/>
      <c r="T248" s="28">
        <f t="shared" si="299"/>
        <v>0</v>
      </c>
      <c r="U248" s="28">
        <f t="shared" si="300"/>
        <v>12</v>
      </c>
      <c r="V248" s="12"/>
      <c r="W248" s="12"/>
      <c r="X248" s="12"/>
      <c r="Y248" s="12"/>
      <c r="Z248" s="12"/>
      <c r="AA248" s="28">
        <f t="shared" si="301"/>
        <v>0</v>
      </c>
    </row>
    <row r="249" spans="1:27">
      <c r="A249" s="10"/>
      <c r="B249" s="10" t="s">
        <v>5</v>
      </c>
      <c r="C249" s="11"/>
      <c r="D249" s="11"/>
      <c r="E249" s="11">
        <v>11</v>
      </c>
      <c r="F249" s="11">
        <v>1</v>
      </c>
      <c r="G249" s="11">
        <v>4</v>
      </c>
      <c r="H249" s="11"/>
      <c r="I249" s="11">
        <v>5</v>
      </c>
      <c r="J249" s="11"/>
      <c r="K249" s="28">
        <f t="shared" si="298"/>
        <v>21</v>
      </c>
      <c r="L249" s="12"/>
      <c r="M249" s="12"/>
      <c r="N249" s="12">
        <v>1</v>
      </c>
      <c r="O249" s="12"/>
      <c r="P249" s="12"/>
      <c r="Q249" s="12"/>
      <c r="R249" s="12"/>
      <c r="S249" s="12"/>
      <c r="T249" s="28">
        <f t="shared" si="299"/>
        <v>1</v>
      </c>
      <c r="U249" s="28">
        <f t="shared" si="300"/>
        <v>22</v>
      </c>
      <c r="V249" s="12"/>
      <c r="W249" s="12"/>
      <c r="X249" s="12"/>
      <c r="Y249" s="12"/>
      <c r="Z249" s="12"/>
      <c r="AA249" s="28">
        <f t="shared" si="301"/>
        <v>0</v>
      </c>
    </row>
    <row r="250" spans="1:27">
      <c r="A250" s="13" t="s">
        <v>96</v>
      </c>
      <c r="B250" s="13" t="s">
        <v>87</v>
      </c>
      <c r="C250" s="31">
        <f t="shared" ref="C250:AA250" si="302">SUM(C251:C252)</f>
        <v>0</v>
      </c>
      <c r="D250" s="31">
        <f t="shared" si="302"/>
        <v>1</v>
      </c>
      <c r="E250" s="31">
        <f t="shared" si="302"/>
        <v>25</v>
      </c>
      <c r="F250" s="31">
        <f t="shared" si="302"/>
        <v>0</v>
      </c>
      <c r="G250" s="31">
        <f t="shared" si="302"/>
        <v>0</v>
      </c>
      <c r="H250" s="31">
        <f t="shared" si="302"/>
        <v>0</v>
      </c>
      <c r="I250" s="31">
        <f t="shared" si="302"/>
        <v>0</v>
      </c>
      <c r="J250" s="31">
        <f t="shared" si="302"/>
        <v>1</v>
      </c>
      <c r="K250" s="31">
        <f t="shared" si="302"/>
        <v>27</v>
      </c>
      <c r="L250" s="31">
        <f t="shared" si="302"/>
        <v>0</v>
      </c>
      <c r="M250" s="31">
        <f t="shared" si="302"/>
        <v>0</v>
      </c>
      <c r="N250" s="31">
        <f t="shared" si="302"/>
        <v>0</v>
      </c>
      <c r="O250" s="31">
        <f t="shared" si="302"/>
        <v>0</v>
      </c>
      <c r="P250" s="31">
        <f t="shared" si="302"/>
        <v>0</v>
      </c>
      <c r="Q250" s="31">
        <f t="shared" si="302"/>
        <v>0</v>
      </c>
      <c r="R250" s="31">
        <f t="shared" si="302"/>
        <v>0</v>
      </c>
      <c r="S250" s="31">
        <f t="shared" si="302"/>
        <v>0</v>
      </c>
      <c r="T250" s="31">
        <f t="shared" si="302"/>
        <v>0</v>
      </c>
      <c r="U250" s="31">
        <f t="shared" si="302"/>
        <v>27</v>
      </c>
      <c r="V250" s="31">
        <f t="shared" si="302"/>
        <v>0</v>
      </c>
      <c r="W250" s="31">
        <f t="shared" si="302"/>
        <v>0</v>
      </c>
      <c r="X250" s="31">
        <f t="shared" si="302"/>
        <v>0</v>
      </c>
      <c r="Y250" s="31">
        <f t="shared" si="302"/>
        <v>0</v>
      </c>
      <c r="Z250" s="31">
        <f t="shared" si="302"/>
        <v>0</v>
      </c>
      <c r="AA250" s="31">
        <f t="shared" si="302"/>
        <v>0</v>
      </c>
    </row>
    <row r="251" spans="1:27">
      <c r="A251" s="10"/>
      <c r="B251" s="10" t="s">
        <v>4</v>
      </c>
      <c r="C251" s="11"/>
      <c r="D251" s="11">
        <v>1</v>
      </c>
      <c r="E251" s="11">
        <v>10</v>
      </c>
      <c r="F251" s="11"/>
      <c r="G251" s="11"/>
      <c r="H251" s="11"/>
      <c r="I251" s="11"/>
      <c r="J251" s="11"/>
      <c r="K251" s="28">
        <f t="shared" ref="K251:K252" si="303">SUBTOTAL(9,C251:J251)</f>
        <v>11</v>
      </c>
      <c r="L251" s="12"/>
      <c r="M251" s="12"/>
      <c r="N251" s="12"/>
      <c r="O251" s="12"/>
      <c r="P251" s="12"/>
      <c r="Q251" s="12"/>
      <c r="R251" s="12"/>
      <c r="S251" s="12"/>
      <c r="T251" s="28">
        <f t="shared" ref="T251:T252" si="304">SUBTOTAL(9,L251:S251)</f>
        <v>0</v>
      </c>
      <c r="U251" s="28">
        <f t="shared" ref="U251:U252" si="305">K251+T251</f>
        <v>11</v>
      </c>
      <c r="V251" s="12"/>
      <c r="W251" s="12"/>
      <c r="X251" s="12"/>
      <c r="Y251" s="12"/>
      <c r="Z251" s="12"/>
      <c r="AA251" s="28">
        <f t="shared" ref="AA251:AA252" si="306">SUBTOTAL(9,V251:Z251)</f>
        <v>0</v>
      </c>
    </row>
    <row r="252" spans="1:27">
      <c r="A252" s="10"/>
      <c r="B252" s="10" t="s">
        <v>5</v>
      </c>
      <c r="C252" s="11"/>
      <c r="D252" s="11"/>
      <c r="E252" s="11">
        <v>15</v>
      </c>
      <c r="F252" s="11"/>
      <c r="G252" s="11"/>
      <c r="H252" s="11"/>
      <c r="I252" s="11"/>
      <c r="J252" s="11">
        <v>1</v>
      </c>
      <c r="K252" s="28">
        <f t="shared" si="303"/>
        <v>16</v>
      </c>
      <c r="L252" s="12"/>
      <c r="M252" s="12"/>
      <c r="N252" s="12"/>
      <c r="O252" s="12"/>
      <c r="P252" s="12"/>
      <c r="Q252" s="12"/>
      <c r="R252" s="12"/>
      <c r="S252" s="12"/>
      <c r="T252" s="28">
        <f t="shared" si="304"/>
        <v>0</v>
      </c>
      <c r="U252" s="28">
        <f t="shared" si="305"/>
        <v>16</v>
      </c>
      <c r="V252" s="12"/>
      <c r="W252" s="12"/>
      <c r="X252" s="12"/>
      <c r="Y252" s="12"/>
      <c r="Z252" s="12"/>
      <c r="AA252" s="28">
        <f t="shared" si="306"/>
        <v>0</v>
      </c>
    </row>
    <row r="253" spans="1:27">
      <c r="A253" s="13" t="s">
        <v>95</v>
      </c>
      <c r="B253" s="13" t="s">
        <v>87</v>
      </c>
      <c r="C253" s="31">
        <f t="shared" ref="C253:AA253" si="307">SUM(C254:C256)</f>
        <v>0</v>
      </c>
      <c r="D253" s="31">
        <f t="shared" si="307"/>
        <v>4</v>
      </c>
      <c r="E253" s="31">
        <f t="shared" si="307"/>
        <v>65</v>
      </c>
      <c r="F253" s="31">
        <f t="shared" si="307"/>
        <v>4</v>
      </c>
      <c r="G253" s="31">
        <f t="shared" si="307"/>
        <v>3</v>
      </c>
      <c r="H253" s="31">
        <f t="shared" si="307"/>
        <v>1</v>
      </c>
      <c r="I253" s="31">
        <f t="shared" si="307"/>
        <v>75</v>
      </c>
      <c r="J253" s="31">
        <f t="shared" si="307"/>
        <v>5</v>
      </c>
      <c r="K253" s="31">
        <f t="shared" si="307"/>
        <v>157</v>
      </c>
      <c r="L253" s="31">
        <f t="shared" si="307"/>
        <v>0</v>
      </c>
      <c r="M253" s="31">
        <f t="shared" si="307"/>
        <v>0</v>
      </c>
      <c r="N253" s="31">
        <f t="shared" si="307"/>
        <v>0</v>
      </c>
      <c r="O253" s="31">
        <f t="shared" si="307"/>
        <v>0</v>
      </c>
      <c r="P253" s="31">
        <f t="shared" si="307"/>
        <v>0</v>
      </c>
      <c r="Q253" s="31">
        <f t="shared" si="307"/>
        <v>0</v>
      </c>
      <c r="R253" s="31">
        <f t="shared" si="307"/>
        <v>5</v>
      </c>
      <c r="S253" s="31">
        <f t="shared" si="307"/>
        <v>1</v>
      </c>
      <c r="T253" s="31">
        <f t="shared" si="307"/>
        <v>6</v>
      </c>
      <c r="U253" s="31">
        <f t="shared" si="307"/>
        <v>163</v>
      </c>
      <c r="V253" s="31">
        <f t="shared" si="307"/>
        <v>0</v>
      </c>
      <c r="W253" s="31">
        <f t="shared" si="307"/>
        <v>0</v>
      </c>
      <c r="X253" s="31">
        <f t="shared" si="307"/>
        <v>1</v>
      </c>
      <c r="Y253" s="31">
        <f t="shared" si="307"/>
        <v>0</v>
      </c>
      <c r="Z253" s="31">
        <f t="shared" si="307"/>
        <v>1</v>
      </c>
      <c r="AA253" s="31">
        <f t="shared" si="307"/>
        <v>2</v>
      </c>
    </row>
    <row r="254" spans="1:27">
      <c r="A254" s="10"/>
      <c r="B254" s="10" t="s">
        <v>4</v>
      </c>
      <c r="C254" s="11"/>
      <c r="D254" s="11"/>
      <c r="E254" s="11">
        <v>2</v>
      </c>
      <c r="F254" s="11"/>
      <c r="G254" s="11"/>
      <c r="H254" s="11"/>
      <c r="I254" s="11"/>
      <c r="J254" s="11"/>
      <c r="K254" s="28">
        <f t="shared" ref="K254:K255" si="308">SUBTOTAL(9,C254:J254)</f>
        <v>2</v>
      </c>
      <c r="L254" s="12"/>
      <c r="M254" s="12"/>
      <c r="N254" s="12"/>
      <c r="O254" s="12"/>
      <c r="P254" s="12"/>
      <c r="Q254" s="12"/>
      <c r="R254" s="12"/>
      <c r="S254" s="12"/>
      <c r="T254" s="28">
        <f t="shared" ref="T254:T256" si="309">SUBTOTAL(9,L254:S254)</f>
        <v>0</v>
      </c>
      <c r="U254" s="28">
        <f t="shared" ref="U254:U256" si="310">K254+T254</f>
        <v>2</v>
      </c>
      <c r="V254" s="12"/>
      <c r="W254" s="12"/>
      <c r="X254" s="12"/>
      <c r="Y254" s="12"/>
      <c r="Z254" s="12"/>
      <c r="AA254" s="28">
        <f t="shared" ref="AA254:AA256" si="311">SUBTOTAL(9,V254:Z254)</f>
        <v>0</v>
      </c>
    </row>
    <row r="255" spans="1:27">
      <c r="A255" s="10"/>
      <c r="B255" s="10" t="s">
        <v>36</v>
      </c>
      <c r="C255" s="11"/>
      <c r="D255" s="11">
        <v>3</v>
      </c>
      <c r="E255" s="11">
        <v>30</v>
      </c>
      <c r="F255" s="11">
        <v>4</v>
      </c>
      <c r="G255" s="11"/>
      <c r="H255" s="11"/>
      <c r="I255" s="11">
        <v>10</v>
      </c>
      <c r="J255" s="11"/>
      <c r="K255" s="28">
        <f t="shared" si="308"/>
        <v>47</v>
      </c>
      <c r="L255" s="12"/>
      <c r="M255" s="12"/>
      <c r="N255" s="12"/>
      <c r="O255" s="12"/>
      <c r="P255" s="12"/>
      <c r="Q255" s="12"/>
      <c r="R255" s="12">
        <v>2</v>
      </c>
      <c r="S255" s="12"/>
      <c r="T255" s="28">
        <f t="shared" si="309"/>
        <v>2</v>
      </c>
      <c r="U255" s="28">
        <f t="shared" si="310"/>
        <v>49</v>
      </c>
      <c r="V255" s="12"/>
      <c r="W255" s="12"/>
      <c r="X255" s="12">
        <v>1</v>
      </c>
      <c r="Y255" s="12"/>
      <c r="Z255" s="12">
        <v>1</v>
      </c>
      <c r="AA255" s="28">
        <f>SUBTOTAL(9,V255:Z255)</f>
        <v>2</v>
      </c>
    </row>
    <row r="256" spans="1:27">
      <c r="A256" s="10"/>
      <c r="B256" s="10" t="s">
        <v>5</v>
      </c>
      <c r="C256" s="11"/>
      <c r="D256" s="11">
        <v>1</v>
      </c>
      <c r="E256" s="11">
        <v>33</v>
      </c>
      <c r="F256" s="11"/>
      <c r="G256" s="11">
        <v>3</v>
      </c>
      <c r="H256" s="11">
        <v>1</v>
      </c>
      <c r="I256" s="11">
        <v>65</v>
      </c>
      <c r="J256" s="11">
        <v>5</v>
      </c>
      <c r="K256" s="28">
        <f>SUBTOTAL(9,C256:J256)</f>
        <v>108</v>
      </c>
      <c r="L256" s="12"/>
      <c r="M256" s="12"/>
      <c r="N256" s="12"/>
      <c r="O256" s="12"/>
      <c r="P256" s="12"/>
      <c r="Q256" s="12"/>
      <c r="R256" s="12">
        <v>3</v>
      </c>
      <c r="S256" s="12">
        <v>1</v>
      </c>
      <c r="T256" s="28">
        <f t="shared" si="309"/>
        <v>4</v>
      </c>
      <c r="U256" s="28">
        <f t="shared" si="310"/>
        <v>112</v>
      </c>
      <c r="V256" s="12"/>
      <c r="W256" s="12"/>
      <c r="X256" s="12"/>
      <c r="Y256" s="12"/>
      <c r="Z256" s="12"/>
      <c r="AA256" s="28">
        <f t="shared" si="311"/>
        <v>0</v>
      </c>
    </row>
    <row r="257" spans="1:27">
      <c r="A257" s="13" t="s">
        <v>93</v>
      </c>
      <c r="B257" s="13" t="s">
        <v>87</v>
      </c>
      <c r="C257" s="31">
        <f t="shared" ref="C257:AA257" si="312">SUM(C258:C259)</f>
        <v>0</v>
      </c>
      <c r="D257" s="31">
        <f t="shared" si="312"/>
        <v>0</v>
      </c>
      <c r="E257" s="31">
        <f t="shared" si="312"/>
        <v>4</v>
      </c>
      <c r="F257" s="31">
        <f t="shared" si="312"/>
        <v>0</v>
      </c>
      <c r="G257" s="31">
        <f t="shared" si="312"/>
        <v>0</v>
      </c>
      <c r="H257" s="31">
        <f t="shared" si="312"/>
        <v>1</v>
      </c>
      <c r="I257" s="31">
        <f t="shared" si="312"/>
        <v>22</v>
      </c>
      <c r="J257" s="31">
        <f t="shared" si="312"/>
        <v>0</v>
      </c>
      <c r="K257" s="31">
        <f t="shared" si="312"/>
        <v>27</v>
      </c>
      <c r="L257" s="31">
        <f t="shared" si="312"/>
        <v>0</v>
      </c>
      <c r="M257" s="31">
        <f t="shared" si="312"/>
        <v>0</v>
      </c>
      <c r="N257" s="31">
        <f t="shared" si="312"/>
        <v>0</v>
      </c>
      <c r="O257" s="31">
        <f t="shared" si="312"/>
        <v>0</v>
      </c>
      <c r="P257" s="31">
        <f t="shared" si="312"/>
        <v>0</v>
      </c>
      <c r="Q257" s="31">
        <f t="shared" si="312"/>
        <v>0</v>
      </c>
      <c r="R257" s="31">
        <f t="shared" si="312"/>
        <v>0</v>
      </c>
      <c r="S257" s="31">
        <f t="shared" si="312"/>
        <v>0</v>
      </c>
      <c r="T257" s="31">
        <f t="shared" si="312"/>
        <v>0</v>
      </c>
      <c r="U257" s="31">
        <f t="shared" si="312"/>
        <v>27</v>
      </c>
      <c r="V257" s="31">
        <f t="shared" si="312"/>
        <v>0</v>
      </c>
      <c r="W257" s="31">
        <f t="shared" si="312"/>
        <v>0</v>
      </c>
      <c r="X257" s="31">
        <f t="shared" si="312"/>
        <v>0</v>
      </c>
      <c r="Y257" s="31">
        <f t="shared" si="312"/>
        <v>0</v>
      </c>
      <c r="Z257" s="31">
        <f t="shared" si="312"/>
        <v>0</v>
      </c>
      <c r="AA257" s="31">
        <f t="shared" si="312"/>
        <v>0</v>
      </c>
    </row>
    <row r="258" spans="1:27">
      <c r="A258" s="10"/>
      <c r="B258" s="10" t="s">
        <v>4</v>
      </c>
      <c r="C258" s="11"/>
      <c r="D258" s="11"/>
      <c r="E258" s="11">
        <v>4</v>
      </c>
      <c r="F258" s="11"/>
      <c r="G258" s="11"/>
      <c r="H258" s="11"/>
      <c r="I258" s="11"/>
      <c r="J258" s="11"/>
      <c r="K258" s="28">
        <f t="shared" ref="K258" si="313">SUBTOTAL(9,C258:J258)</f>
        <v>4</v>
      </c>
      <c r="L258" s="12"/>
      <c r="M258" s="12"/>
      <c r="N258" s="12"/>
      <c r="O258" s="12"/>
      <c r="P258" s="12"/>
      <c r="Q258" s="12"/>
      <c r="R258" s="12"/>
      <c r="S258" s="12"/>
      <c r="T258" s="28">
        <f t="shared" ref="T258" si="314">SUBTOTAL(9,L258:S258)</f>
        <v>0</v>
      </c>
      <c r="U258" s="28">
        <f t="shared" ref="U258:U259" si="315">K258+T258</f>
        <v>4</v>
      </c>
      <c r="V258" s="12"/>
      <c r="W258" s="12"/>
      <c r="X258" s="12"/>
      <c r="Y258" s="12"/>
      <c r="Z258" s="12"/>
      <c r="AA258" s="28">
        <f t="shared" ref="AA258:AA259" si="316">SUBTOTAL(9,V258:Z258)</f>
        <v>0</v>
      </c>
    </row>
    <row r="259" spans="1:27">
      <c r="A259" s="10"/>
      <c r="B259" s="10" t="s">
        <v>5</v>
      </c>
      <c r="C259" s="11"/>
      <c r="D259" s="11"/>
      <c r="E259" s="11"/>
      <c r="F259" s="11"/>
      <c r="G259" s="11"/>
      <c r="H259" s="11">
        <v>1</v>
      </c>
      <c r="I259" s="11">
        <v>22</v>
      </c>
      <c r="J259" s="11"/>
      <c r="K259" s="28">
        <f>SUBTOTAL(9,C259:J259)</f>
        <v>23</v>
      </c>
      <c r="L259" s="12"/>
      <c r="M259" s="12"/>
      <c r="N259" s="12"/>
      <c r="O259" s="12"/>
      <c r="P259" s="12"/>
      <c r="Q259" s="12"/>
      <c r="R259" s="12"/>
      <c r="S259" s="12"/>
      <c r="T259" s="28">
        <f>SUBTOTAL(9,L259:S259)</f>
        <v>0</v>
      </c>
      <c r="U259" s="28">
        <f t="shared" si="315"/>
        <v>23</v>
      </c>
      <c r="V259" s="12"/>
      <c r="W259" s="12"/>
      <c r="X259" s="12"/>
      <c r="Y259" s="12"/>
      <c r="Z259" s="12"/>
      <c r="AA259" s="28">
        <f t="shared" si="316"/>
        <v>0</v>
      </c>
    </row>
    <row r="260" spans="1:27">
      <c r="A260" s="56" t="s">
        <v>69</v>
      </c>
      <c r="B260" s="56" t="s">
        <v>69</v>
      </c>
      <c r="C260" s="57">
        <f t="shared" ref="C260:AA260" si="317">C4+C113+C183+C238</f>
        <v>122</v>
      </c>
      <c r="D260" s="57">
        <f t="shared" si="317"/>
        <v>1302</v>
      </c>
      <c r="E260" s="57">
        <f t="shared" si="317"/>
        <v>1468</v>
      </c>
      <c r="F260" s="57">
        <f t="shared" si="317"/>
        <v>1282</v>
      </c>
      <c r="G260" s="57">
        <f t="shared" si="317"/>
        <v>127</v>
      </c>
      <c r="H260" s="57">
        <f t="shared" si="317"/>
        <v>105</v>
      </c>
      <c r="I260" s="57">
        <f t="shared" si="317"/>
        <v>1161</v>
      </c>
      <c r="J260" s="57">
        <f t="shared" si="317"/>
        <v>417</v>
      </c>
      <c r="K260" s="57">
        <f>K4+K113+K183+K238</f>
        <v>5984</v>
      </c>
      <c r="L260" s="57">
        <f t="shared" si="317"/>
        <v>0</v>
      </c>
      <c r="M260" s="57">
        <f t="shared" si="317"/>
        <v>0</v>
      </c>
      <c r="N260" s="57">
        <f t="shared" si="317"/>
        <v>71</v>
      </c>
      <c r="O260" s="57">
        <f t="shared" si="317"/>
        <v>77</v>
      </c>
      <c r="P260" s="57">
        <f t="shared" si="317"/>
        <v>0</v>
      </c>
      <c r="Q260" s="57">
        <f t="shared" si="317"/>
        <v>0</v>
      </c>
      <c r="R260" s="57">
        <f t="shared" si="317"/>
        <v>91</v>
      </c>
      <c r="S260" s="57">
        <f t="shared" si="317"/>
        <v>232</v>
      </c>
      <c r="T260" s="57">
        <f t="shared" si="317"/>
        <v>471</v>
      </c>
      <c r="U260" s="57">
        <f t="shared" si="317"/>
        <v>6455</v>
      </c>
      <c r="V260" s="57">
        <f t="shared" si="317"/>
        <v>76</v>
      </c>
      <c r="W260" s="57">
        <f t="shared" si="317"/>
        <v>75</v>
      </c>
      <c r="X260" s="57">
        <f t="shared" si="317"/>
        <v>76</v>
      </c>
      <c r="Y260" s="57">
        <f t="shared" si="317"/>
        <v>108</v>
      </c>
      <c r="Z260" s="57">
        <f t="shared" si="317"/>
        <v>131</v>
      </c>
      <c r="AA260" s="57">
        <f t="shared" si="317"/>
        <v>466</v>
      </c>
    </row>
    <row r="261" spans="1:27" ht="11.25" customHeight="1"/>
    <row r="262" spans="1:27" ht="12.75" customHeight="1"/>
    <row r="263" spans="1:27" s="58" customFormat="1" ht="21" customHeight="1">
      <c r="A263" s="2" t="s">
        <v>100</v>
      </c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s="58" customFormat="1">
      <c r="A264" s="3" t="s">
        <v>102</v>
      </c>
      <c r="B264" s="3"/>
      <c r="C264" s="1"/>
      <c r="D264" s="59"/>
      <c r="E264" s="59"/>
      <c r="F264" s="59"/>
      <c r="G264" s="59"/>
      <c r="H264" s="59"/>
      <c r="I264" s="59"/>
      <c r="J264" s="59"/>
      <c r="K264" s="59"/>
      <c r="L264" s="1"/>
      <c r="M264" s="59"/>
      <c r="N264" s="59"/>
      <c r="O264" s="59"/>
      <c r="P264" s="59"/>
      <c r="Q264" s="59"/>
      <c r="R264" s="59"/>
      <c r="S264" s="59"/>
      <c r="T264" s="59"/>
      <c r="U264" s="59"/>
      <c r="V264" s="1"/>
      <c r="W264" s="59"/>
      <c r="X264" s="59"/>
      <c r="Y264" s="59"/>
      <c r="Z264" s="59"/>
      <c r="AA264" s="59"/>
    </row>
    <row r="265" spans="1:27" s="58" customFormat="1">
      <c r="A265" s="4" t="s">
        <v>73</v>
      </c>
      <c r="B265" s="4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s="58" customFormat="1">
      <c r="A266" s="4" t="s">
        <v>74</v>
      </c>
      <c r="B266" s="4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s="58" customFormat="1">
      <c r="A267" s="4" t="s">
        <v>75</v>
      </c>
      <c r="B267" s="4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s="58" customFormat="1">
      <c r="A268" s="4" t="s">
        <v>76</v>
      </c>
      <c r="B268" s="4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s="58" customFormat="1">
      <c r="A269" s="4" t="s">
        <v>77</v>
      </c>
      <c r="B269" s="4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s="58" customFormat="1">
      <c r="A270" s="4" t="s">
        <v>78</v>
      </c>
      <c r="B270" s="4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s="58" customFormat="1">
      <c r="A271" s="4" t="s">
        <v>79</v>
      </c>
      <c r="B271" s="4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s="58" customFormat="1">
      <c r="A272" s="4" t="s">
        <v>80</v>
      </c>
      <c r="B272" s="4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</sheetData>
  <mergeCells count="3">
    <mergeCell ref="C2:K2"/>
    <mergeCell ref="L2:T2"/>
    <mergeCell ref="V2:AA2"/>
  </mergeCells>
  <pageMargins left="0" right="0" top="0.15748031496062992" bottom="0.15748031496062992" header="0.31496062992125984" footer="0.31496062992125984"/>
  <pageSetup paperSize="9" scale="8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23"/>
  <sheetViews>
    <sheetView zoomScale="110" zoomScaleNormal="110" workbookViewId="0">
      <selection activeCell="B16" sqref="B16"/>
    </sheetView>
  </sheetViews>
  <sheetFormatPr defaultRowHeight="18.75"/>
  <cols>
    <col min="1" max="1" width="17.25" style="5" customWidth="1"/>
    <col min="2" max="12" width="5.25" style="5" customWidth="1"/>
    <col min="13" max="16384" width="9" style="5"/>
  </cols>
  <sheetData>
    <row r="1" spans="1:12">
      <c r="A1" s="47" t="s">
        <v>111</v>
      </c>
    </row>
    <row r="2" spans="1:12" s="9" customFormat="1">
      <c r="A2" s="14" t="s">
        <v>1</v>
      </c>
      <c r="B2" s="68" t="s">
        <v>108</v>
      </c>
      <c r="C2" s="69"/>
      <c r="D2" s="69"/>
      <c r="E2" s="69"/>
      <c r="F2" s="69"/>
      <c r="G2" s="69"/>
      <c r="H2" s="69"/>
      <c r="I2" s="69"/>
      <c r="J2" s="69"/>
      <c r="K2" s="69"/>
      <c r="L2" s="70"/>
    </row>
    <row r="3" spans="1:12" s="9" customFormat="1">
      <c r="A3" s="32"/>
      <c r="B3" s="16">
        <v>2555</v>
      </c>
      <c r="C3" s="16">
        <v>2556</v>
      </c>
      <c r="D3" s="16">
        <v>2557</v>
      </c>
      <c r="E3" s="16">
        <v>2558</v>
      </c>
      <c r="F3" s="16">
        <v>2559</v>
      </c>
      <c r="G3" s="16">
        <v>2560</v>
      </c>
      <c r="H3" s="16">
        <v>2561</v>
      </c>
      <c r="I3" s="16">
        <v>2562</v>
      </c>
      <c r="J3" s="16">
        <v>2563</v>
      </c>
      <c r="K3" s="16">
        <v>2564</v>
      </c>
      <c r="L3" s="16" t="s">
        <v>85</v>
      </c>
    </row>
    <row r="4" spans="1:12" s="34" customFormat="1">
      <c r="A4" s="13" t="s">
        <v>68</v>
      </c>
      <c r="B4" s="31">
        <f>SUM(B5:B8)</f>
        <v>22</v>
      </c>
      <c r="C4" s="31">
        <f t="shared" ref="C4:L4" si="0">SUM(C5:C8)</f>
        <v>17</v>
      </c>
      <c r="D4" s="31">
        <f t="shared" si="0"/>
        <v>27</v>
      </c>
      <c r="E4" s="31">
        <f t="shared" si="0"/>
        <v>22</v>
      </c>
      <c r="F4" s="31">
        <f t="shared" si="0"/>
        <v>25</v>
      </c>
      <c r="G4" s="31">
        <f t="shared" si="0"/>
        <v>33</v>
      </c>
      <c r="H4" s="31">
        <f t="shared" si="0"/>
        <v>29</v>
      </c>
      <c r="I4" s="31">
        <f t="shared" si="0"/>
        <v>35</v>
      </c>
      <c r="J4" s="31">
        <f t="shared" si="0"/>
        <v>37</v>
      </c>
      <c r="K4" s="31">
        <f t="shared" si="0"/>
        <v>20</v>
      </c>
      <c r="L4" s="31">
        <f t="shared" si="0"/>
        <v>267</v>
      </c>
    </row>
    <row r="5" spans="1:12" s="38" customFormat="1">
      <c r="A5" s="35" t="s">
        <v>10</v>
      </c>
      <c r="B5" s="37">
        <v>19</v>
      </c>
      <c r="C5" s="37">
        <v>12</v>
      </c>
      <c r="D5" s="37">
        <v>20</v>
      </c>
      <c r="E5" s="37">
        <v>17</v>
      </c>
      <c r="F5" s="37">
        <v>20</v>
      </c>
      <c r="G5" s="37">
        <v>26</v>
      </c>
      <c r="H5" s="37">
        <v>23</v>
      </c>
      <c r="I5" s="37">
        <v>26</v>
      </c>
      <c r="J5" s="37">
        <v>17</v>
      </c>
      <c r="K5" s="37">
        <v>11</v>
      </c>
      <c r="L5" s="37">
        <f t="shared" ref="L5:L22" si="1">SUM(B5:K5)</f>
        <v>191</v>
      </c>
    </row>
    <row r="6" spans="1:12" s="38" customFormat="1">
      <c r="A6" s="35" t="s">
        <v>4</v>
      </c>
      <c r="B6" s="36"/>
      <c r="C6" s="36"/>
      <c r="D6" s="36"/>
      <c r="E6" s="36">
        <v>2</v>
      </c>
      <c r="F6" s="36">
        <v>2</v>
      </c>
      <c r="G6" s="36">
        <v>2</v>
      </c>
      <c r="H6" s="36">
        <v>0</v>
      </c>
      <c r="I6" s="36">
        <v>2</v>
      </c>
      <c r="J6" s="36">
        <v>3</v>
      </c>
      <c r="K6" s="36">
        <v>2</v>
      </c>
      <c r="L6" s="36">
        <f t="shared" si="1"/>
        <v>13</v>
      </c>
    </row>
    <row r="7" spans="1:12" s="38" customFormat="1">
      <c r="A7" s="35" t="s">
        <v>36</v>
      </c>
      <c r="B7" s="36"/>
      <c r="C7" s="36">
        <v>1</v>
      </c>
      <c r="D7" s="36">
        <v>1</v>
      </c>
      <c r="E7" s="36">
        <v>1</v>
      </c>
      <c r="F7" s="36">
        <v>0</v>
      </c>
      <c r="G7" s="36">
        <v>1</v>
      </c>
      <c r="H7" s="36">
        <v>3</v>
      </c>
      <c r="I7" s="36">
        <v>1</v>
      </c>
      <c r="J7" s="36">
        <v>4</v>
      </c>
      <c r="K7" s="36"/>
      <c r="L7" s="36">
        <f t="shared" si="1"/>
        <v>12</v>
      </c>
    </row>
    <row r="8" spans="1:12" s="38" customFormat="1">
      <c r="A8" s="35" t="s">
        <v>5</v>
      </c>
      <c r="B8" s="39">
        <v>3</v>
      </c>
      <c r="C8" s="39">
        <v>4</v>
      </c>
      <c r="D8" s="39">
        <v>6</v>
      </c>
      <c r="E8" s="39">
        <v>2</v>
      </c>
      <c r="F8" s="39">
        <v>3</v>
      </c>
      <c r="G8" s="39">
        <v>4</v>
      </c>
      <c r="H8" s="39">
        <v>3</v>
      </c>
      <c r="I8" s="39">
        <v>6</v>
      </c>
      <c r="J8" s="39">
        <v>13</v>
      </c>
      <c r="K8" s="39">
        <v>7</v>
      </c>
      <c r="L8" s="39">
        <f t="shared" si="1"/>
        <v>51</v>
      </c>
    </row>
    <row r="9" spans="1:12" s="34" customFormat="1">
      <c r="A9" s="13" t="s">
        <v>2</v>
      </c>
      <c r="B9" s="31">
        <f>SUM(B10:B13)</f>
        <v>12</v>
      </c>
      <c r="C9" s="31">
        <f t="shared" ref="C9:L9" si="2">SUM(C10:C13)</f>
        <v>12</v>
      </c>
      <c r="D9" s="31">
        <f t="shared" si="2"/>
        <v>21</v>
      </c>
      <c r="E9" s="31">
        <f t="shared" si="2"/>
        <v>31</v>
      </c>
      <c r="F9" s="31">
        <f t="shared" si="2"/>
        <v>28</v>
      </c>
      <c r="G9" s="31">
        <f t="shared" si="2"/>
        <v>27</v>
      </c>
      <c r="H9" s="31">
        <f t="shared" si="2"/>
        <v>27</v>
      </c>
      <c r="I9" s="31">
        <f t="shared" si="2"/>
        <v>54</v>
      </c>
      <c r="J9" s="31">
        <f t="shared" si="2"/>
        <v>67</v>
      </c>
      <c r="K9" s="31">
        <f t="shared" si="2"/>
        <v>81</v>
      </c>
      <c r="L9" s="31">
        <f t="shared" si="2"/>
        <v>360</v>
      </c>
    </row>
    <row r="10" spans="1:12" s="38" customFormat="1">
      <c r="A10" s="40" t="s">
        <v>10</v>
      </c>
      <c r="B10" s="37"/>
      <c r="C10" s="37"/>
      <c r="D10" s="37"/>
      <c r="E10" s="37"/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/>
      <c r="L10" s="37">
        <f t="shared" si="1"/>
        <v>0</v>
      </c>
    </row>
    <row r="11" spans="1:12" s="38" customFormat="1">
      <c r="A11" s="35" t="s">
        <v>4</v>
      </c>
      <c r="B11" s="36">
        <v>2</v>
      </c>
      <c r="C11" s="36">
        <v>2</v>
      </c>
      <c r="D11" s="36">
        <v>6</v>
      </c>
      <c r="E11" s="36">
        <v>12</v>
      </c>
      <c r="F11" s="36">
        <v>4</v>
      </c>
      <c r="G11" s="36">
        <v>9</v>
      </c>
      <c r="H11" s="36">
        <v>6</v>
      </c>
      <c r="I11" s="36">
        <v>19</v>
      </c>
      <c r="J11" s="36">
        <v>20</v>
      </c>
      <c r="K11" s="36">
        <v>27</v>
      </c>
      <c r="L11" s="36">
        <f t="shared" si="1"/>
        <v>107</v>
      </c>
    </row>
    <row r="12" spans="1:12" s="38" customFormat="1">
      <c r="A12" s="35" t="s">
        <v>36</v>
      </c>
      <c r="B12" s="36"/>
      <c r="C12" s="36"/>
      <c r="D12" s="36">
        <v>2</v>
      </c>
      <c r="E12" s="36"/>
      <c r="F12" s="36">
        <v>2</v>
      </c>
      <c r="G12" s="36">
        <v>0</v>
      </c>
      <c r="H12" s="36">
        <v>1</v>
      </c>
      <c r="I12" s="36">
        <v>0</v>
      </c>
      <c r="J12" s="36">
        <v>2</v>
      </c>
      <c r="K12" s="36">
        <v>2</v>
      </c>
      <c r="L12" s="36">
        <f t="shared" si="1"/>
        <v>9</v>
      </c>
    </row>
    <row r="13" spans="1:12" s="38" customFormat="1">
      <c r="A13" s="42" t="s">
        <v>5</v>
      </c>
      <c r="B13" s="39">
        <v>10</v>
      </c>
      <c r="C13" s="39">
        <v>10</v>
      </c>
      <c r="D13" s="39">
        <v>13</v>
      </c>
      <c r="E13" s="39">
        <v>19</v>
      </c>
      <c r="F13" s="39">
        <v>22</v>
      </c>
      <c r="G13" s="39">
        <v>18</v>
      </c>
      <c r="H13" s="39">
        <v>20</v>
      </c>
      <c r="I13" s="39">
        <v>35</v>
      </c>
      <c r="J13" s="39">
        <v>45</v>
      </c>
      <c r="K13" s="39">
        <v>52</v>
      </c>
      <c r="L13" s="39">
        <f t="shared" si="1"/>
        <v>244</v>
      </c>
    </row>
    <row r="14" spans="1:12" s="34" customFormat="1">
      <c r="A14" s="13" t="s">
        <v>8</v>
      </c>
      <c r="B14" s="31">
        <f>SUM(B15:B18)</f>
        <v>6</v>
      </c>
      <c r="C14" s="31">
        <f t="shared" ref="C14:K14" si="3">SUM(C15:C18)</f>
        <v>12</v>
      </c>
      <c r="D14" s="31">
        <f t="shared" si="3"/>
        <v>6</v>
      </c>
      <c r="E14" s="31">
        <f t="shared" si="3"/>
        <v>15</v>
      </c>
      <c r="F14" s="31">
        <f t="shared" si="3"/>
        <v>23</v>
      </c>
      <c r="G14" s="31">
        <f t="shared" si="3"/>
        <v>15</v>
      </c>
      <c r="H14" s="31">
        <f t="shared" si="3"/>
        <v>19</v>
      </c>
      <c r="I14" s="31">
        <f>SUM(I15:I18)</f>
        <v>19</v>
      </c>
      <c r="J14" s="31">
        <f t="shared" si="3"/>
        <v>26</v>
      </c>
      <c r="K14" s="31">
        <f t="shared" si="3"/>
        <v>22</v>
      </c>
      <c r="L14" s="31">
        <f>SUM(L15:L18)</f>
        <v>163</v>
      </c>
    </row>
    <row r="15" spans="1:12" s="38" customFormat="1">
      <c r="A15" s="40" t="s">
        <v>10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>
        <f t="shared" si="1"/>
        <v>0</v>
      </c>
    </row>
    <row r="16" spans="1:12" s="38" customFormat="1">
      <c r="A16" s="35" t="s">
        <v>4</v>
      </c>
      <c r="B16" s="36">
        <v>1</v>
      </c>
      <c r="C16" s="36"/>
      <c r="D16" s="36">
        <v>1</v>
      </c>
      <c r="E16" s="36">
        <v>1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/>
      <c r="L16" s="36">
        <f t="shared" si="1"/>
        <v>3</v>
      </c>
    </row>
    <row r="17" spans="1:12" s="38" customFormat="1">
      <c r="A17" s="35" t="s">
        <v>36</v>
      </c>
      <c r="B17" s="36"/>
      <c r="C17" s="36">
        <v>1</v>
      </c>
      <c r="D17" s="36">
        <v>1</v>
      </c>
      <c r="E17" s="36">
        <v>3</v>
      </c>
      <c r="F17" s="36">
        <v>6</v>
      </c>
      <c r="G17" s="36">
        <v>1</v>
      </c>
      <c r="H17" s="36">
        <v>9</v>
      </c>
      <c r="I17" s="36">
        <v>5</v>
      </c>
      <c r="J17" s="36">
        <v>10</v>
      </c>
      <c r="K17" s="36">
        <v>5</v>
      </c>
      <c r="L17" s="36">
        <f t="shared" si="1"/>
        <v>41</v>
      </c>
    </row>
    <row r="18" spans="1:12" s="38" customFormat="1">
      <c r="A18" s="42" t="s">
        <v>5</v>
      </c>
      <c r="B18" s="39">
        <v>5</v>
      </c>
      <c r="C18" s="39">
        <v>11</v>
      </c>
      <c r="D18" s="39">
        <v>4</v>
      </c>
      <c r="E18" s="39">
        <v>11</v>
      </c>
      <c r="F18" s="39">
        <v>17</v>
      </c>
      <c r="G18" s="39">
        <v>14</v>
      </c>
      <c r="H18" s="39">
        <v>10</v>
      </c>
      <c r="I18" s="39">
        <v>14</v>
      </c>
      <c r="J18" s="39">
        <v>16</v>
      </c>
      <c r="K18" s="39">
        <v>17</v>
      </c>
      <c r="L18" s="39">
        <f t="shared" si="1"/>
        <v>119</v>
      </c>
    </row>
    <row r="19" spans="1:12" s="34" customFormat="1">
      <c r="A19" s="13" t="s">
        <v>99</v>
      </c>
      <c r="B19" s="31">
        <f>SUM(B20:B22)</f>
        <v>0</v>
      </c>
      <c r="C19" s="31">
        <f t="shared" ref="C19:K19" si="4">SUM(C20:C22)</f>
        <v>0</v>
      </c>
      <c r="D19" s="31">
        <f t="shared" si="4"/>
        <v>0</v>
      </c>
      <c r="E19" s="31">
        <f t="shared" si="4"/>
        <v>1</v>
      </c>
      <c r="F19" s="31">
        <f>SUM(F20:F22)</f>
        <v>0</v>
      </c>
      <c r="G19" s="31">
        <f t="shared" si="4"/>
        <v>0</v>
      </c>
      <c r="H19" s="31">
        <f t="shared" si="4"/>
        <v>1</v>
      </c>
      <c r="I19" s="31">
        <f>SUM(I20:I22)</f>
        <v>0</v>
      </c>
      <c r="J19" s="31">
        <f t="shared" si="4"/>
        <v>1</v>
      </c>
      <c r="K19" s="31">
        <f t="shared" si="4"/>
        <v>1</v>
      </c>
      <c r="L19" s="31">
        <f>SUM(L20:L22)</f>
        <v>4</v>
      </c>
    </row>
    <row r="20" spans="1:12" s="38" customFormat="1">
      <c r="A20" s="40" t="s">
        <v>4</v>
      </c>
      <c r="B20" s="41"/>
      <c r="C20" s="41"/>
      <c r="D20" s="41"/>
      <c r="E20" s="41">
        <v>1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/>
      <c r="L20" s="37">
        <f t="shared" si="1"/>
        <v>1</v>
      </c>
    </row>
    <row r="21" spans="1:12" s="38" customFormat="1">
      <c r="A21" s="35" t="s">
        <v>36</v>
      </c>
      <c r="B21" s="36"/>
      <c r="C21" s="36"/>
      <c r="D21" s="36"/>
      <c r="E21" s="36"/>
      <c r="F21" s="36">
        <v>0</v>
      </c>
      <c r="G21" s="36">
        <v>0</v>
      </c>
      <c r="H21" s="36">
        <v>1</v>
      </c>
      <c r="I21" s="36">
        <v>0</v>
      </c>
      <c r="J21" s="36">
        <v>1</v>
      </c>
      <c r="K21" s="36">
        <v>1</v>
      </c>
      <c r="L21" s="36">
        <f t="shared" si="1"/>
        <v>3</v>
      </c>
    </row>
    <row r="22" spans="1:12" s="38" customFormat="1">
      <c r="A22" s="42" t="s">
        <v>5</v>
      </c>
      <c r="B22" s="43"/>
      <c r="C22" s="43"/>
      <c r="D22" s="43"/>
      <c r="E22" s="43"/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/>
      <c r="L22" s="39">
        <f t="shared" si="1"/>
        <v>0</v>
      </c>
    </row>
    <row r="23" spans="1:12" s="34" customFormat="1">
      <c r="A23" s="46" t="s">
        <v>69</v>
      </c>
      <c r="B23" s="30">
        <f>B4+B9+B14+B19</f>
        <v>40</v>
      </c>
      <c r="C23" s="30">
        <f t="shared" ref="C23:I23" si="5">C4+C9+C14+C19</f>
        <v>41</v>
      </c>
      <c r="D23" s="30">
        <f t="shared" si="5"/>
        <v>54</v>
      </c>
      <c r="E23" s="30">
        <f t="shared" si="5"/>
        <v>69</v>
      </c>
      <c r="F23" s="30">
        <f t="shared" si="5"/>
        <v>76</v>
      </c>
      <c r="G23" s="30">
        <f>G4+G9+G14+G19</f>
        <v>75</v>
      </c>
      <c r="H23" s="30">
        <f t="shared" si="5"/>
        <v>76</v>
      </c>
      <c r="I23" s="30">
        <f t="shared" si="5"/>
        <v>108</v>
      </c>
      <c r="J23" s="30">
        <f>J4+J9+J14+J19</f>
        <v>131</v>
      </c>
      <c r="K23" s="30">
        <f>K4+K9+K14+K19</f>
        <v>124</v>
      </c>
      <c r="L23" s="30">
        <f>L4+L9+L14+L19</f>
        <v>794</v>
      </c>
    </row>
  </sheetData>
  <mergeCells count="1">
    <mergeCell ref="B2:L2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สรุป</vt:lpstr>
      <vt:lpstr>อัตรากำลังแยกหน่วย</vt:lpstr>
      <vt:lpstr>เกษียณ10ปี</vt:lpstr>
      <vt:lpstr>เกษียณ10ปี!Print_Area</vt:lpstr>
      <vt:lpstr>สรุป!Print_Area</vt:lpstr>
      <vt:lpstr>อัตรากำลังแยกหน่วย!Print_Area</vt:lpstr>
      <vt:lpstr>อัตรากำลังแยกหน่วย!Print_Titles</vt:lpstr>
    </vt:vector>
  </TitlesOfParts>
  <Company>KKU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Khon Kaen University</dc:creator>
  <cp:lastModifiedBy>Khon Kaen University</cp:lastModifiedBy>
  <cp:lastPrinted>2017-09-20T08:28:44Z</cp:lastPrinted>
  <dcterms:created xsi:type="dcterms:W3CDTF">2017-09-16T05:38:10Z</dcterms:created>
  <dcterms:modified xsi:type="dcterms:W3CDTF">2017-11-24T09:37:14Z</dcterms:modified>
</cp:coreProperties>
</file>